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9320" windowHeight="13635" tabRatio="941" firstSheet="1" activeTab="10"/>
  </bookViews>
  <sheets>
    <sheet name="FPF AEGON ESENTIAL" sheetId="1" r:id="rId1"/>
    <sheet name="FPF AZT MODERATO" sheetId="2" r:id="rId2"/>
    <sheet name="FPF AZT VIVACE" sheetId="3" r:id="rId3"/>
    <sheet name="FPF BCR PLUS" sheetId="4" r:id="rId4"/>
    <sheet name="FPF BRD MEDIO" sheetId="5" r:id="rId5"/>
    <sheet name="FPF EUREKO CONFORT" sheetId="6" r:id="rId6"/>
    <sheet name="FPF ING ACTIV" sheetId="7" r:id="rId7"/>
    <sheet name="FPF ING OPTIM" sheetId="8" r:id="rId8"/>
    <sheet name="FPF PENSIA MEA" sheetId="9" r:id="rId9"/>
    <sheet name="FPF RAIFFEISEN ACUMULARE" sheetId="10" r:id="rId10"/>
    <sheet name="FPF STABIL" sheetId="11" r:id="rId11"/>
    <sheet name="CF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5">#REF!</definedName>
    <definedName name="ACTIV_TOTAL" localSheetId="6">#REF!</definedName>
    <definedName name="ACTIV_TOTAL" localSheetId="7">#REF!</definedName>
    <definedName name="ACTIV_TOTAL" localSheetId="8">#REF!</definedName>
    <definedName name="ACTIV_TOTAL" localSheetId="9">#REF!</definedName>
    <definedName name="ACTIV_TOTAL" localSheetId="10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5">#REF!</definedName>
    <definedName name="allampapirok" localSheetId="6">#REF!</definedName>
    <definedName name="allampapirok" localSheetId="7">#REF!</definedName>
    <definedName name="allampapirok" localSheetId="8">#REF!</definedName>
    <definedName name="allampapirok" localSheetId="9">#REF!</definedName>
    <definedName name="allampapirok" localSheetId="10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5">#REF!</definedName>
    <definedName name="belepes" localSheetId="6">#REF!</definedName>
    <definedName name="belepes" localSheetId="7">#REF!</definedName>
    <definedName name="belepes" localSheetId="8">#REF!</definedName>
    <definedName name="belepes" localSheetId="9">#REF!</definedName>
    <definedName name="belepes" localSheetId="10">#REF!</definedName>
    <definedName name="belepes">#REF!</definedName>
    <definedName name="ClasificareCSSPPLabel" localSheetId="0">'[1]Template'!#REF!</definedName>
    <definedName name="ClasificareCSSPPLabel" localSheetId="1">'[1]Template'!#REF!</definedName>
    <definedName name="ClasificareCSSPPLabel" localSheetId="2">'[1]Template'!#REF!</definedName>
    <definedName name="ClasificareCSSPPLabel" localSheetId="3">'[1]Template'!#REF!</definedName>
    <definedName name="ClasificareCSSPPLabel" localSheetId="5">'[1]Template'!#REF!</definedName>
    <definedName name="ClasificareCSSPPLabel" localSheetId="6">'[1]Template'!#REF!</definedName>
    <definedName name="ClasificareCSSPPLabel" localSheetId="7">'[1]Template'!#REF!</definedName>
    <definedName name="ClasificareCSSPPLabel" localSheetId="8">'[1]Template'!#REF!</definedName>
    <definedName name="ClasificareCSSPPLabel" localSheetId="9">'[1]Template'!#REF!</definedName>
    <definedName name="ClasificareCSSPPLabel" localSheetId="10">'[1]Template'!#REF!</definedName>
    <definedName name="ClasificareCSSPPLabel">'[1]Template'!#REF!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5">#REF!</definedName>
    <definedName name="connectstr" localSheetId="6">#REF!</definedName>
    <definedName name="connectstr" localSheetId="7">#REF!</definedName>
    <definedName name="connectstr" localSheetId="8">#REF!</definedName>
    <definedName name="connectstr" localSheetId="9">#REF!</definedName>
    <definedName name="connectstr" localSheetId="10">#REF!</definedName>
    <definedName name="connectstr">#REF!</definedName>
    <definedName name="EmptyHeader" localSheetId="0">'[1]Template'!#REF!</definedName>
    <definedName name="EmptyHeader" localSheetId="1">'[1]Template'!#REF!</definedName>
    <definedName name="EmptyHeader" localSheetId="2">'[1]Template'!#REF!</definedName>
    <definedName name="EmptyHeader" localSheetId="3">'[1]Template'!#REF!</definedName>
    <definedName name="EmptyHeader" localSheetId="5">'[1]Template'!#REF!</definedName>
    <definedName name="EmptyHeader" localSheetId="6">'[1]Template'!#REF!</definedName>
    <definedName name="EmptyHeader" localSheetId="7">'[1]Template'!#REF!</definedName>
    <definedName name="EmptyHeader" localSheetId="8">'[1]Template'!#REF!</definedName>
    <definedName name="EmptyHeader" localSheetId="9">'[1]Template'!#REF!</definedName>
    <definedName name="EmptyHeader" localSheetId="10">'[1]Template'!#REF!</definedName>
    <definedName name="EmptyHeader">'[1]Template'!#REF!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9">#REF!</definedName>
    <definedName name="Excel_BuiltIn__FilterDatabase_1" localSheetId="10">#REF!</definedName>
    <definedName name="Excel_BuiltIn__FilterDatabase_1">#REF!</definedName>
    <definedName name="Header_CrestereZilnica" localSheetId="0">'[1]Template'!#REF!</definedName>
    <definedName name="Header_CrestereZilnica" localSheetId="1">'[1]Template'!#REF!</definedName>
    <definedName name="Header_CrestereZilnica" localSheetId="2">'[1]Template'!#REF!</definedName>
    <definedName name="Header_CrestereZilnica" localSheetId="3">'[1]Template'!#REF!</definedName>
    <definedName name="Header_CrestereZilnica" localSheetId="5">'[1]Template'!#REF!</definedName>
    <definedName name="Header_CrestereZilnica" localSheetId="6">'[1]Template'!#REF!</definedName>
    <definedName name="Header_CrestereZilnica" localSheetId="7">'[1]Template'!#REF!</definedName>
    <definedName name="Header_CrestereZilnica" localSheetId="8">'[1]Template'!#REF!</definedName>
    <definedName name="Header_CrestereZilnica" localSheetId="9">'[1]Template'!#REF!</definedName>
    <definedName name="Header_CrestereZilnica" localSheetId="10">'[1]Template'!#REF!</definedName>
    <definedName name="Header_CrestereZilnica">'[1]Template'!#REF!</definedName>
    <definedName name="Header_ValoareActualizata" localSheetId="0">'[1]Template'!#REF!</definedName>
    <definedName name="Header_ValoareActualizata" localSheetId="1">'[1]Template'!#REF!</definedName>
    <definedName name="Header_ValoareActualizata" localSheetId="2">'[1]Template'!#REF!</definedName>
    <definedName name="Header_ValoareActualizata" localSheetId="3">'[1]Template'!#REF!</definedName>
    <definedName name="Header_ValoareActualizata" localSheetId="5">'[1]Template'!#REF!</definedName>
    <definedName name="Header_ValoareActualizata" localSheetId="6">'[1]Template'!#REF!</definedName>
    <definedName name="Header_ValoareActualizata" localSheetId="7">'[1]Template'!#REF!</definedName>
    <definedName name="Header_ValoareActualizata" localSheetId="8">'[1]Template'!#REF!</definedName>
    <definedName name="Header_ValoareActualizata" localSheetId="9">'[1]Template'!#REF!</definedName>
    <definedName name="Header_ValoareActualizata" localSheetId="10">'[1]Template'!#REF!</definedName>
    <definedName name="Header_ValoareActualizata">'[1]Template'!#REF!</definedName>
    <definedName name="Header_ValoareNominalaPeObligatiune" localSheetId="0">'[1]Template'!#REF!</definedName>
    <definedName name="Header_ValoareNominalaPeObligatiune" localSheetId="1">'[1]Template'!#REF!</definedName>
    <definedName name="Header_ValoareNominalaPeObligatiune" localSheetId="2">'[1]Template'!#REF!</definedName>
    <definedName name="Header_ValoareNominalaPeObligatiune" localSheetId="3">'[1]Template'!#REF!</definedName>
    <definedName name="Header_ValoareNominalaPeObligatiune" localSheetId="5">'[1]Template'!#REF!</definedName>
    <definedName name="Header_ValoareNominalaPeObligatiune" localSheetId="6">'[1]Template'!#REF!</definedName>
    <definedName name="Header_ValoareNominalaPeObligatiune" localSheetId="7">'[1]Template'!#REF!</definedName>
    <definedName name="Header_ValoareNominalaPeObligatiune" localSheetId="8">'[1]Template'!#REF!</definedName>
    <definedName name="Header_ValoareNominalaPeObligatiune" localSheetId="9">'[1]Template'!#REF!</definedName>
    <definedName name="Header_ValoareNominalaPeObligatiune" localSheetId="10">'[1]Template'!#REF!</definedName>
    <definedName name="Header_ValoareNominalaPeObligatiune">'[1]Template'!#REF!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5">#REF!</definedName>
    <definedName name="jelentések" localSheetId="6">#REF!</definedName>
    <definedName name="jelentések" localSheetId="7">#REF!</definedName>
    <definedName name="jelentések" localSheetId="8">#REF!</definedName>
    <definedName name="jelentések" localSheetId="9">#REF!</definedName>
    <definedName name="jelentések" localSheetId="10">#REF!</definedName>
    <definedName name="jelentések">#REF!</definedName>
    <definedName name="JUDET" localSheetId="0">'[2]XX'!$C$7:$C$48</definedName>
    <definedName name="JUDET" localSheetId="1">'[2]XX'!$C$7:$C$48</definedName>
    <definedName name="JUDET" localSheetId="2">'[2]XX'!$C$7:$C$48</definedName>
    <definedName name="JUDET" localSheetId="3">'[2]XX'!$C$7:$C$48</definedName>
    <definedName name="JUDET" localSheetId="4">'[2]XX'!$C$7:$C$48</definedName>
    <definedName name="JUDET" localSheetId="5">'[2]XX'!$C$7:$C$48</definedName>
    <definedName name="JUDET" localSheetId="6">'[2]XX'!$C$7:$C$48</definedName>
    <definedName name="JUDET" localSheetId="7">'[2]XX'!$C$7:$C$48</definedName>
    <definedName name="JUDET" localSheetId="8">'[2]XX'!$C$7:$C$48</definedName>
    <definedName name="JUDET" localSheetId="9">'[2]XX'!$C$7:$C$48</definedName>
    <definedName name="JUDET" localSheetId="10">'[2]XX'!$C$7:$C$48</definedName>
    <definedName name="JUDET">'[3]XX'!$C$7:$C$48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 localSheetId="10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5">#REF!</definedName>
    <definedName name="lucru" localSheetId="6">#REF!</definedName>
    <definedName name="lucru" localSheetId="7">#REF!</definedName>
    <definedName name="lucru" localSheetId="8">#REF!</definedName>
    <definedName name="lucru" localSheetId="9">#REF!</definedName>
    <definedName name="lucru" localSheetId="10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5">#REF!</definedName>
    <definedName name="NR_INVEST_F" localSheetId="6">#REF!</definedName>
    <definedName name="NR_INVEST_F" localSheetId="7">#REF!</definedName>
    <definedName name="NR_INVEST_F" localSheetId="8">#REF!</definedName>
    <definedName name="NR_INVEST_F" localSheetId="9">#REF!</definedName>
    <definedName name="NR_INVEST_F" localSheetId="10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5">#REF!</definedName>
    <definedName name="NR_INVEST_J" localSheetId="6">#REF!</definedName>
    <definedName name="NR_INVEST_J" localSheetId="7">#REF!</definedName>
    <definedName name="NR_INVEST_J" localSheetId="8">#REF!</definedName>
    <definedName name="NR_INVEST_J" localSheetId="9">#REF!</definedName>
    <definedName name="NR_INVEST_J" localSheetId="10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5">#REF!</definedName>
    <definedName name="NR_UNITS" localSheetId="6">#REF!</definedName>
    <definedName name="NR_UNITS" localSheetId="7">#REF!</definedName>
    <definedName name="NR_UNITS" localSheetId="8">#REF!</definedName>
    <definedName name="NR_UNITS" localSheetId="9">#REF!</definedName>
    <definedName name="NR_UNITS" localSheetId="10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5">#REF!</definedName>
    <definedName name="NR_UNITS_F" localSheetId="6">#REF!</definedName>
    <definedName name="NR_UNITS_F" localSheetId="7">#REF!</definedName>
    <definedName name="NR_UNITS_F" localSheetId="8">#REF!</definedName>
    <definedName name="NR_UNITS_F" localSheetId="9">#REF!</definedName>
    <definedName name="NR_UNITS_F" localSheetId="10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5">#REF!</definedName>
    <definedName name="NR_UNITS_J" localSheetId="6">#REF!</definedName>
    <definedName name="NR_UNITS_J" localSheetId="7">#REF!</definedName>
    <definedName name="NR_UNITS_J" localSheetId="8">#REF!</definedName>
    <definedName name="NR_UNITS_J" localSheetId="9">#REF!</definedName>
    <definedName name="NR_UNITS_J" localSheetId="10">#REF!</definedName>
    <definedName name="NR_UNITS_J">#REF!</definedName>
    <definedName name="NR_UNITS_J2">'[4]NAV_calculation_RR'!$B$86</definedName>
    <definedName name="_xlnm.Print_Area" localSheetId="0">'FPF AEGON ESENTIAL'!$A$1:$D$39</definedName>
    <definedName name="_xlnm.Print_Area" localSheetId="1">'FPF AZT MODERATO'!$A$1:$D$39</definedName>
    <definedName name="_xlnm.Print_Area" localSheetId="2">'FPF AZT VIVACE'!$A$1:$D$39</definedName>
    <definedName name="_xlnm.Print_Area" localSheetId="3">'FPF BCR PLUS'!$A$1:$D$39</definedName>
    <definedName name="_xlnm.Print_Area" localSheetId="4">'FPF BRD MEDIO'!$A$1:$D$39</definedName>
    <definedName name="_xlnm.Print_Area" localSheetId="5">'FPF EUREKO CONFORT'!$A$1:$D$39</definedName>
    <definedName name="_xlnm.Print_Area" localSheetId="6">'FPF ING ACTIV'!$A$1:$D$39</definedName>
    <definedName name="_xlnm.Print_Area" localSheetId="7">'FPF ING OPTIM'!$A$1:$D$39</definedName>
    <definedName name="_xlnm.Print_Area" localSheetId="8">'FPF PENSIA MEA'!$A$1:$D$39</definedName>
    <definedName name="_xlnm.Print_Area" localSheetId="9">'FPF RAIFFEISEN ACUMULARE'!$A$1:$D$39</definedName>
    <definedName name="_xlnm.Print_Area" localSheetId="10">'FPF STABIL'!$A$1:$D$39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5">#REF!</definedName>
    <definedName name="pwd" localSheetId="6">#REF!</definedName>
    <definedName name="pwd" localSheetId="7">#REF!</definedName>
    <definedName name="pwd" localSheetId="8">#REF!</definedName>
    <definedName name="pwd" localSheetId="9">#REF!</definedName>
    <definedName name="pwd" localSheetId="10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5">#REF!</definedName>
    <definedName name="Titlu" localSheetId="6">#REF!</definedName>
    <definedName name="Titlu" localSheetId="7">#REF!</definedName>
    <definedName name="Titlu" localSheetId="8">#REF!</definedName>
    <definedName name="Titlu" localSheetId="9">#REF!</definedName>
    <definedName name="Titlu" localSheetId="10">#REF!</definedName>
    <definedName name="Titlu">#REF!</definedName>
    <definedName name="Total_CrestereZilnica" localSheetId="0">'[1]Template'!#REF!</definedName>
    <definedName name="Total_CrestereZilnica" localSheetId="1">'[1]Template'!#REF!</definedName>
    <definedName name="Total_CrestereZilnica" localSheetId="2">'[1]Template'!#REF!</definedName>
    <definedName name="Total_CrestereZilnica" localSheetId="3">'[1]Template'!#REF!</definedName>
    <definedName name="Total_CrestereZilnica" localSheetId="5">'[1]Template'!#REF!</definedName>
    <definedName name="Total_CrestereZilnica" localSheetId="6">'[1]Template'!#REF!</definedName>
    <definedName name="Total_CrestereZilnica" localSheetId="7">'[1]Template'!#REF!</definedName>
    <definedName name="Total_CrestereZilnica" localSheetId="8">'[1]Template'!#REF!</definedName>
    <definedName name="Total_CrestereZilnica" localSheetId="9">'[1]Template'!#REF!</definedName>
    <definedName name="Total_CrestereZilnica" localSheetId="10">'[1]Template'!#REF!</definedName>
    <definedName name="Total_CrestereZilnica">'[1]Template'!#REF!</definedName>
    <definedName name="Total_ValoareActualizata" localSheetId="0">'[1]Template'!#REF!</definedName>
    <definedName name="Total_ValoareActualizata" localSheetId="1">'[1]Template'!#REF!</definedName>
    <definedName name="Total_ValoareActualizata" localSheetId="2">'[1]Template'!#REF!</definedName>
    <definedName name="Total_ValoareActualizata" localSheetId="3">'[1]Template'!#REF!</definedName>
    <definedName name="Total_ValoareActualizata" localSheetId="5">'[1]Template'!#REF!</definedName>
    <definedName name="Total_ValoareActualizata" localSheetId="6">'[1]Template'!#REF!</definedName>
    <definedName name="Total_ValoareActualizata" localSheetId="7">'[1]Template'!#REF!</definedName>
    <definedName name="Total_ValoareActualizata" localSheetId="8">'[1]Template'!#REF!</definedName>
    <definedName name="Total_ValoareActualizata" localSheetId="9">'[1]Template'!#REF!</definedName>
    <definedName name="Total_ValoareActualizata" localSheetId="10">'[1]Template'!#REF!</definedName>
    <definedName name="Total_ValoareActualizata">'[1]Template'!#REF!</definedName>
    <definedName name="Total_ValoareNominalaPeObligatiune" localSheetId="0">'[1]Template'!#REF!</definedName>
    <definedName name="Total_ValoareNominalaPeObligatiune" localSheetId="1">'[1]Template'!#REF!</definedName>
    <definedName name="Total_ValoareNominalaPeObligatiune" localSheetId="2">'[1]Template'!#REF!</definedName>
    <definedName name="Total_ValoareNominalaPeObligatiune" localSheetId="3">'[1]Template'!#REF!</definedName>
    <definedName name="Total_ValoareNominalaPeObligatiune" localSheetId="5">'[1]Template'!#REF!</definedName>
    <definedName name="Total_ValoareNominalaPeObligatiune" localSheetId="6">'[1]Template'!#REF!</definedName>
    <definedName name="Total_ValoareNominalaPeObligatiune" localSheetId="7">'[1]Template'!#REF!</definedName>
    <definedName name="Total_ValoareNominalaPeObligatiune" localSheetId="8">'[1]Template'!#REF!</definedName>
    <definedName name="Total_ValoareNominalaPeObligatiune" localSheetId="9">'[1]Template'!#REF!</definedName>
    <definedName name="Total_ValoareNominalaPeObligatiune" localSheetId="10">'[1]Template'!#REF!</definedName>
    <definedName name="Total_ValoareNominalaPeObligatiune">'[1]Template'!#REF!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5">#REF!</definedName>
    <definedName name="username" localSheetId="6">#REF!</definedName>
    <definedName name="username" localSheetId="7">#REF!</definedName>
    <definedName name="username" localSheetId="8">#REF!</definedName>
    <definedName name="username" localSheetId="9">#REF!</definedName>
    <definedName name="username" localSheetId="10">#REF!</definedName>
    <definedName name="username">#REF!</definedName>
    <definedName name="Valoare_CrestereZilnica" localSheetId="0">'[1]Template'!#REF!</definedName>
    <definedName name="Valoare_CrestereZilnica" localSheetId="1">'[1]Template'!#REF!</definedName>
    <definedName name="Valoare_CrestereZilnica" localSheetId="2">'[1]Template'!#REF!</definedName>
    <definedName name="Valoare_CrestereZilnica" localSheetId="3">'[1]Template'!#REF!</definedName>
    <definedName name="Valoare_CrestereZilnica" localSheetId="5">'[1]Template'!#REF!</definedName>
    <definedName name="Valoare_CrestereZilnica" localSheetId="6">'[1]Template'!#REF!</definedName>
    <definedName name="Valoare_CrestereZilnica" localSheetId="7">'[1]Template'!#REF!</definedName>
    <definedName name="Valoare_CrestereZilnica" localSheetId="8">'[1]Template'!#REF!</definedName>
    <definedName name="Valoare_CrestereZilnica" localSheetId="9">'[1]Template'!#REF!</definedName>
    <definedName name="Valoare_CrestereZilnica" localSheetId="10">'[1]Template'!#REF!</definedName>
    <definedName name="Valoare_CrestereZilnica">'[1]Template'!#REF!</definedName>
    <definedName name="Valoare_ValoareActualizata" localSheetId="0">'[1]Template'!#REF!</definedName>
    <definedName name="Valoare_ValoareActualizata" localSheetId="1">'[1]Template'!#REF!</definedName>
    <definedName name="Valoare_ValoareActualizata" localSheetId="2">'[1]Template'!#REF!</definedName>
    <definedName name="Valoare_ValoareActualizata" localSheetId="3">'[1]Template'!#REF!</definedName>
    <definedName name="Valoare_ValoareActualizata" localSheetId="5">'[1]Template'!#REF!</definedName>
    <definedName name="Valoare_ValoareActualizata" localSheetId="6">'[1]Template'!#REF!</definedName>
    <definedName name="Valoare_ValoareActualizata" localSheetId="7">'[1]Template'!#REF!</definedName>
    <definedName name="Valoare_ValoareActualizata" localSheetId="8">'[1]Template'!#REF!</definedName>
    <definedName name="Valoare_ValoareActualizata" localSheetId="9">'[1]Template'!#REF!</definedName>
    <definedName name="Valoare_ValoareActualizata" localSheetId="10">'[1]Template'!#REF!</definedName>
    <definedName name="Valoare_ValoareActualizata">'[1]Template'!#REF!</definedName>
    <definedName name="Valoare_ValoareNominalaPeObligatiune" localSheetId="0">'[1]Template'!#REF!</definedName>
    <definedName name="Valoare_ValoareNominalaPeObligatiune" localSheetId="1">'[1]Template'!#REF!</definedName>
    <definedName name="Valoare_ValoareNominalaPeObligatiune" localSheetId="2">'[1]Template'!#REF!</definedName>
    <definedName name="Valoare_ValoareNominalaPeObligatiune" localSheetId="3">'[1]Template'!#REF!</definedName>
    <definedName name="Valoare_ValoareNominalaPeObligatiune" localSheetId="5">'[1]Template'!#REF!</definedName>
    <definedName name="Valoare_ValoareNominalaPeObligatiune" localSheetId="6">'[1]Template'!#REF!</definedName>
    <definedName name="Valoare_ValoareNominalaPeObligatiune" localSheetId="7">'[1]Template'!#REF!</definedName>
    <definedName name="Valoare_ValoareNominalaPeObligatiune" localSheetId="8">'[1]Template'!#REF!</definedName>
    <definedName name="Valoare_ValoareNominalaPeObligatiune" localSheetId="9">'[1]Template'!#REF!</definedName>
    <definedName name="Valoare_ValoareNominalaPeObligatiune" localSheetId="10">'[1]Template'!#REF!</definedName>
    <definedName name="Valoare_ValoareNominalaPeObligatiune">'[1]Template'!#REF!</definedName>
    <definedName name="zzzz">'[4]NAV_calculation_RR'!$B$86</definedName>
  </definedNames>
  <calcPr fullCalcOnLoad="1"/>
</workbook>
</file>

<file path=xl/sharedStrings.xml><?xml version="1.0" encoding="utf-8"?>
<sst xmlns="http://schemas.openxmlformats.org/spreadsheetml/2006/main" count="911" uniqueCount="222">
  <si>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</si>
  <si>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</si>
  <si>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</si>
  <si>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</si>
  <si>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</si>
  <si>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</si>
  <si>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</si>
  <si>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</si>
  <si>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</si>
  <si>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</si>
  <si>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</si>
  <si>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</si>
  <si>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</si>
  <si>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</si>
  <si>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</si>
  <si>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</si>
  <si>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</si>
  <si>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</si>
  <si>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</si>
  <si>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</si>
  <si>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</si>
  <si>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</si>
  <si>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</si>
  <si>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</si>
  <si>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</si>
  <si>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</si>
  <si>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</si>
  <si>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</si>
  <si>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</si>
  <si>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</si>
  <si>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</si>
  <si>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</si>
  <si>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</si>
  <si>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</si>
  <si>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</si>
  <si>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</si>
  <si>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</si>
  <si>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</si>
  <si>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</si>
  <si>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</si>
  <si>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</si>
  <si>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</si>
  <si>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</si>
  <si>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</si>
  <si>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</si>
  <si>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</si>
  <si>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</si>
  <si>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</si>
  <si>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</si>
  <si>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</si>
  <si>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</si>
  <si>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</si>
  <si>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</si>
  <si>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</si>
  <si>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</si>
  <si>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</si>
  <si>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</si>
  <si>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</si>
  <si>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</si>
  <si>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</si>
  <si>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</si>
  <si>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</si>
  <si>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</si>
  <si>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</si>
  <si>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</si>
  <si>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</si>
  <si>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</si>
  <si>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</si>
  <si>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</si>
  <si>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</si>
  <si>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</si>
  <si>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</si>
  <si>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</si>
  <si>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</si>
  <si>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</si>
  <si>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</si>
  <si>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</si>
  <si>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</si>
  <si>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</si>
  <si>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</si>
  <si>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</si>
  <si>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</si>
  <si>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</si>
  <si>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</si>
  <si>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</si>
  <si>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</si>
  <si>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</si>
  <si>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</si>
  <si>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</si>
  <si>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</si>
  <si>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</si>
  <si>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</si>
  <si>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</si>
  <si>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</si>
  <si>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</si>
  <si>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</si>
  <si>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</si>
  <si>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</si>
  <si>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</si>
  <si>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</si>
  <si>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</si>
  <si>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</si>
  <si>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</si>
  <si>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</si>
  <si>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</si>
  <si>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</si>
  <si>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</si>
  <si>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</si>
  <si>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</si>
  <si>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</si>
  <si>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</si>
  <si>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</si>
  <si>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</si>
  <si>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</si>
  <si>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</si>
  <si>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</si>
  <si>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</si>
  <si>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</si>
  <si>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</si>
  <si>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</si>
  <si>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</si>
  <si>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</si>
  <si>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</si>
  <si>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</si>
  <si>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</si>
  <si>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</si>
  <si>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</si>
  <si>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</si>
  <si>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</si>
  <si>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</si>
  <si>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</si>
  <si>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</si>
  <si>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</si>
  <si>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</si>
  <si>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</si>
  <si>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</si>
  <si>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</si>
  <si>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</si>
  <si>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</si>
  <si>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</si>
  <si>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</si>
  <si>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</si>
  <si>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</si>
  <si>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</si>
  <si>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</si>
  <si>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</si>
  <si>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</si>
  <si>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</si>
  <si>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</si>
  <si>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</si>
  <si>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</si>
  <si>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</si>
  <si>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</si>
  <si>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</si>
  <si>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</si>
  <si>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</si>
  <si>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</si>
  <si>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</si>
  <si>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</si>
  <si>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</si>
  <si>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</si>
  <si>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</si>
  <si>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</si>
  <si>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</si>
  <si>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</si>
  <si>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</si>
  <si>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</si>
  <si>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</si>
  <si>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</si>
  <si>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</si>
  <si>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</si>
  <si>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</si>
  <si>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</si>
  <si>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</si>
  <si>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</si>
  <si>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</si>
  <si>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</si>
  <si>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</si>
  <si>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</si>
  <si>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</si>
  <si>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</si>
  <si>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</si>
  <si>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</si>
  <si>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</si>
  <si>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</si>
  <si>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</si>
  <si>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</si>
  <si>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</si>
  <si>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</si>
  <si>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</si>
  <si>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</si>
  <si>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</si>
  <si>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</si>
  <si>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</si>
  <si>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</si>
  <si>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</si>
  <si>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</si>
  <si>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</si>
  <si>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</si>
  <si>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</si>
  <si>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</si>
  <si>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</si>
  <si>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</si>
  <si>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</si>
  <si>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</si>
  <si>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</si>
  <si>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</si>
  <si>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</si>
  <si>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</si>
  <si>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Fondul de pensii facultative Aegon Esential</t>
  </si>
  <si>
    <t>Fondul de Pensii Facultative BRD Medio</t>
  </si>
  <si>
    <t>Fondul de Pensii Facultative PENSIA MEA</t>
  </si>
  <si>
    <t>Fond de Pensii Facultative Raiffeisen Acumulare</t>
  </si>
  <si>
    <t>SITUAŢIA VENITURILOR ŞI CHELTUIELILOR la data de 30 iunie 2015
 Fondurilor de Pensii Private S.A.</t>
  </si>
  <si>
    <t>SITUAŢIA VENITURILOR ŞI CHELTUIELILOR la data de 30 iunie 2015</t>
  </si>
  <si>
    <t>Fond de Pensii Facultative BCR PLUS</t>
  </si>
  <si>
    <t>Fondul de Pensii Facultative AZT MODERATO</t>
  </si>
  <si>
    <t xml:space="preserve">Fondul de Pensii Facultative AZT VIVACE </t>
  </si>
  <si>
    <t>Fondul de Pensii Facultative EUREKO CONFORT</t>
  </si>
  <si>
    <t>Fondul de Pensii Facultative STABIL</t>
  </si>
  <si>
    <t>Fondul de Pensii Facultative  ING ACTIV</t>
  </si>
  <si>
    <t>Fondul de Pensii Facultative ING OPTIM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</si>
</sst>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u val="single"/>
      <sz val="10"/>
      <color indexed="3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3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61" applyFont="1" applyFill="1" applyBorder="1" applyProtection="1">
      <alignment/>
      <protection locked="0"/>
    </xf>
    <xf numFmtId="0" fontId="4" fillId="0" borderId="0" xfId="61" applyFont="1" applyFill="1" applyBorder="1" applyAlignment="1" applyProtection="1">
      <alignment horizontal="left" vertical="center" wrapText="1"/>
      <protection locked="0"/>
    </xf>
    <xf numFmtId="0" fontId="5" fillId="0" borderId="0" xfId="61" applyFont="1" applyFill="1" applyBorder="1" applyProtection="1">
      <alignment/>
      <protection locked="0"/>
    </xf>
    <xf numFmtId="172" fontId="4" fillId="0" borderId="0" xfId="44" applyNumberFormat="1" applyFont="1" applyFill="1" applyBorder="1" applyAlignment="1" applyProtection="1">
      <alignment/>
      <protection locked="0"/>
    </xf>
    <xf numFmtId="172" fontId="4" fillId="0" borderId="10" xfId="44" applyNumberFormat="1" applyFont="1" applyFill="1" applyBorder="1" applyAlignment="1" applyProtection="1">
      <alignment horizontal="justify" vertical="top" wrapText="1"/>
      <protection locked="0"/>
    </xf>
    <xf numFmtId="172" fontId="4" fillId="0" borderId="10" xfId="44" applyNumberFormat="1" applyFont="1" applyFill="1" applyBorder="1" applyAlignment="1" applyProtection="1">
      <alignment horizontal="justify" wrapText="1"/>
      <protection locked="0"/>
    </xf>
    <xf numFmtId="172" fontId="5" fillId="0" borderId="10" xfId="44" applyNumberFormat="1" applyFont="1" applyFill="1" applyBorder="1" applyAlignment="1" applyProtection="1">
      <alignment horizontal="justify" vertical="top" wrapText="1"/>
      <protection locked="0"/>
    </xf>
    <xf numFmtId="172" fontId="4" fillId="0" borderId="10" xfId="44" applyNumberFormat="1" applyFont="1" applyFill="1" applyBorder="1" applyAlignment="1" applyProtection="1">
      <alignment horizontal="right" vertical="top" wrapText="1"/>
      <protection locked="0"/>
    </xf>
    <xf numFmtId="172" fontId="5" fillId="0" borderId="10" xfId="44" applyNumberFormat="1" applyFont="1" applyFill="1" applyBorder="1" applyAlignment="1" applyProtection="1">
      <alignment horizontal="right" vertical="top" wrapText="1"/>
      <protection/>
    </xf>
    <xf numFmtId="172" fontId="5" fillId="0" borderId="10" xfId="44" applyNumberFormat="1" applyFont="1" applyFill="1" applyBorder="1" applyAlignment="1" applyProtection="1">
      <alignment horizontal="right" vertical="top" wrapText="1"/>
      <protection locked="0"/>
    </xf>
    <xf numFmtId="0" fontId="4" fillId="0" borderId="0" xfId="61" applyFont="1" applyFill="1" applyProtection="1">
      <alignment/>
      <protection locked="0"/>
    </xf>
    <xf numFmtId="0" fontId="4" fillId="0" borderId="1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justify" wrapText="1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 locked="0"/>
    </xf>
    <xf numFmtId="49" fontId="4" fillId="0" borderId="10" xfId="0" applyNumberFormat="1" applyFont="1" applyFill="1" applyBorder="1" applyAlignment="1" applyProtection="1">
      <alignment horizontal="justify" vertical="top" wrapText="1"/>
      <protection locked="0"/>
    </xf>
    <xf numFmtId="3" fontId="5" fillId="0" borderId="10" xfId="44" applyNumberFormat="1" applyFont="1" applyFill="1" applyBorder="1" applyAlignment="1" applyProtection="1">
      <alignment horizontal="right" vertical="top" wrapText="1"/>
      <protection/>
    </xf>
    <xf numFmtId="172" fontId="4" fillId="0" borderId="10" xfId="44" applyNumberFormat="1" applyFont="1" applyFill="1" applyBorder="1" applyAlignment="1" applyProtection="1">
      <alignment horizontal="center" vertical="top" wrapText="1"/>
      <protection locked="0"/>
    </xf>
    <xf numFmtId="172" fontId="4" fillId="0" borderId="10" xfId="44" applyNumberFormat="1" applyFont="1" applyFill="1" applyBorder="1" applyAlignment="1" applyProtection="1">
      <alignment horizontal="center" wrapText="1"/>
      <protection locked="0"/>
    </xf>
    <xf numFmtId="172" fontId="5" fillId="0" borderId="10" xfId="44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61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0" fontId="4" fillId="34" borderId="10" xfId="61" applyFont="1" applyFill="1" applyBorder="1" applyAlignment="1" applyProtection="1">
      <alignment horizontal="center"/>
      <protection locked="0"/>
    </xf>
    <xf numFmtId="0" fontId="5" fillId="34" borderId="10" xfId="61" applyFont="1" applyFill="1" applyBorder="1" applyAlignment="1" applyProtection="1">
      <alignment horizontal="center" wrapText="1"/>
      <protection locked="0"/>
    </xf>
    <xf numFmtId="0" fontId="5" fillId="34" borderId="10" xfId="61" applyFont="1" applyFill="1" applyBorder="1" applyAlignment="1" applyProtection="1">
      <alignment horizontal="center" vertical="center" wrapText="1"/>
      <protection locked="0"/>
    </xf>
    <xf numFmtId="14" fontId="5" fillId="34" borderId="10" xfId="61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61" applyFont="1" applyFill="1" applyBorder="1" applyAlignment="1" applyProtection="1">
      <alignment horizontal="center" vertical="top" wrapText="1"/>
      <protection locked="0"/>
    </xf>
    <xf numFmtId="172" fontId="5" fillId="34" borderId="10" xfId="44" applyNumberFormat="1" applyFont="1" applyFill="1" applyBorder="1" applyAlignment="1" applyProtection="1">
      <alignment horizontal="justify" wrapText="1"/>
      <protection locked="0"/>
    </xf>
    <xf numFmtId="172" fontId="5" fillId="0" borderId="10" xfId="44" applyNumberFormat="1" applyFont="1" applyFill="1" applyBorder="1" applyAlignment="1" applyProtection="1">
      <alignment horizontal="justify" wrapText="1"/>
      <protection locked="0"/>
    </xf>
    <xf numFmtId="172" fontId="4" fillId="34" borderId="10" xfId="44" applyNumberFormat="1" applyFont="1" applyFill="1" applyBorder="1" applyAlignment="1" applyProtection="1">
      <alignment horizontal="justify" wrapText="1"/>
      <protection locked="0"/>
    </xf>
    <xf numFmtId="172" fontId="4" fillId="34" borderId="10" xfId="44" applyNumberFormat="1" applyFont="1" applyFill="1" applyBorder="1" applyAlignment="1" applyProtection="1">
      <alignment horizontal="justify" vertical="top" wrapText="1"/>
      <protection locked="0"/>
    </xf>
    <xf numFmtId="172" fontId="6" fillId="34" borderId="10" xfId="44" applyNumberFormat="1" applyFont="1" applyFill="1" applyBorder="1" applyAlignment="1" applyProtection="1">
      <alignment horizontal="justify" vertical="top" wrapText="1"/>
      <protection locked="0"/>
    </xf>
    <xf numFmtId="172" fontId="5" fillId="34" borderId="10" xfId="44" applyNumberFormat="1" applyFont="1" applyFill="1" applyBorder="1" applyAlignment="1" applyProtection="1">
      <alignment horizontal="justify" vertical="top" wrapText="1"/>
      <protection locked="0"/>
    </xf>
    <xf numFmtId="172" fontId="7" fillId="34" borderId="10" xfId="44" applyNumberFormat="1" applyFont="1" applyFill="1" applyBorder="1" applyAlignment="1" applyProtection="1">
      <alignment horizontal="justify" vertical="top" wrapText="1"/>
      <protection locked="0"/>
    </xf>
    <xf numFmtId="172" fontId="7" fillId="34" borderId="10" xfId="44" applyNumberFormat="1" applyFont="1" applyFill="1" applyBorder="1" applyAlignment="1" applyProtection="1" quotePrefix="1">
      <alignment horizontal="justify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4" fontId="5" fillId="34" borderId="10" xfId="0" applyNumberFormat="1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172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172" fontId="5" fillId="0" borderId="10" xfId="0" applyNumberFormat="1" applyFont="1" applyFill="1" applyBorder="1" applyAlignment="1" applyProtection="1">
      <alignment horizontal="justify" wrapText="1"/>
      <protection locked="0"/>
    </xf>
    <xf numFmtId="171" fontId="4" fillId="0" borderId="10" xfId="44" applyFont="1" applyFill="1" applyBorder="1" applyAlignment="1" applyProtection="1">
      <alignment horizontal="right" vertical="top" wrapText="1"/>
      <protection locked="0"/>
    </xf>
    <xf numFmtId="171" fontId="5" fillId="0" borderId="10" xfId="44" applyFont="1" applyFill="1" applyBorder="1" applyAlignment="1" applyProtection="1">
      <alignment horizontal="right" vertical="top" wrapText="1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14" fontId="5" fillId="34" borderId="10" xfId="44" applyNumberFormat="1" applyFont="1" applyFill="1" applyBorder="1" applyAlignment="1" applyProtection="1">
      <alignment horizontal="center" wrapText="1"/>
      <protection locked="0"/>
    </xf>
    <xf numFmtId="172" fontId="5" fillId="34" borderId="10" xfId="44" applyNumberFormat="1" applyFont="1" applyFill="1" applyBorder="1" applyAlignment="1" applyProtection="1">
      <alignment horizontal="center" vertical="top" wrapText="1"/>
      <protection locked="0"/>
    </xf>
    <xf numFmtId="14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/>
      <protection locked="0"/>
    </xf>
    <xf numFmtId="172" fontId="7" fillId="0" borderId="10" xfId="44" applyNumberFormat="1" applyFont="1" applyFill="1" applyBorder="1" applyAlignment="1" applyProtection="1" quotePrefix="1">
      <alignment horizontal="justify" vertical="top" wrapText="1"/>
      <protection locked="0"/>
    </xf>
    <xf numFmtId="3" fontId="4" fillId="0" borderId="10" xfId="44" applyNumberFormat="1" applyFont="1" applyFill="1" applyBorder="1" applyAlignment="1" applyProtection="1">
      <alignment horizontal="right" vertical="top" wrapText="1"/>
      <protection locked="0"/>
    </xf>
    <xf numFmtId="3" fontId="5" fillId="0" borderId="10" xfId="44" applyNumberFormat="1" applyFont="1" applyFill="1" applyBorder="1" applyAlignment="1" applyProtection="1">
      <alignment horizontal="right" vertical="top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1" xfId="45"/>
    <cellStyle name="Comma 3" xfId="46"/>
    <cellStyle name="Currency" xfId="47"/>
    <cellStyle name="Currency [0]" xfId="48"/>
    <cellStyle name="Explanatory Text" xfId="49"/>
    <cellStyle name="Good" xfId="50"/>
    <cellStyle name="headerStyle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\statistica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supraveghere\DOCUME~1\MARIA~1.BAD\LOCALS~1\Temp\Rar$DI01.391\CSSPP-fonduri-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5.00390625" style="14" customWidth="1"/>
    <col min="2" max="2" width="8.00390625" style="14" customWidth="1"/>
    <col min="3" max="3" width="10.7109375" style="14" customWidth="1"/>
    <col min="4" max="4" width="10.28125" style="14" customWidth="1"/>
    <col min="5" max="16384" width="9.140625" style="4" customWidth="1"/>
  </cols>
  <sheetData>
    <row r="1" spans="1:4" ht="36" customHeight="1">
      <c r="A1" s="26"/>
      <c r="B1" s="27" t="s">
        <v>209</v>
      </c>
      <c r="C1" s="27"/>
      <c r="D1" s="27"/>
    </row>
    <row r="2" spans="1:4" s="5" customFormat="1" ht="24" customHeight="1">
      <c r="A2" s="26"/>
      <c r="B2" s="23" t="s">
        <v>213</v>
      </c>
      <c r="C2" s="23"/>
      <c r="D2" s="23"/>
    </row>
    <row r="3" spans="1:4" ht="25.5" customHeight="1">
      <c r="A3" s="28" t="s">
        <v>0</v>
      </c>
      <c r="B3" s="28" t="s">
        <v>67</v>
      </c>
      <c r="C3" s="28" t="s">
        <v>26</v>
      </c>
      <c r="D3" s="28"/>
    </row>
    <row r="4" spans="1:4" ht="12" customHeight="1">
      <c r="A4" s="28"/>
      <c r="B4" s="28"/>
      <c r="C4" s="28"/>
      <c r="D4" s="28"/>
    </row>
    <row r="5" spans="1:4" ht="12.75">
      <c r="A5" s="28"/>
      <c r="B5" s="28"/>
      <c r="C5" s="29">
        <v>41820</v>
      </c>
      <c r="D5" s="29">
        <v>42185</v>
      </c>
    </row>
    <row r="6" spans="1:4" s="6" customFormat="1" ht="12.75">
      <c r="A6" s="30" t="s">
        <v>1</v>
      </c>
      <c r="B6" s="30" t="s">
        <v>27</v>
      </c>
      <c r="C6" s="30" t="s">
        <v>2</v>
      </c>
      <c r="D6" s="30" t="s">
        <v>3</v>
      </c>
    </row>
    <row r="7" spans="1:4" s="7" customFormat="1" ht="12.75">
      <c r="A7" s="31" t="s">
        <v>66</v>
      </c>
      <c r="B7" s="10"/>
      <c r="C7" s="10"/>
      <c r="D7" s="32"/>
    </row>
    <row r="8" spans="1:4" s="7" customFormat="1" ht="12.75">
      <c r="A8" s="33" t="s">
        <v>28</v>
      </c>
      <c r="B8" s="8" t="s">
        <v>4</v>
      </c>
      <c r="C8" s="11"/>
      <c r="D8" s="11">
        <v>71</v>
      </c>
    </row>
    <row r="9" spans="1:4" s="7" customFormat="1" ht="12.75">
      <c r="A9" s="33" t="s">
        <v>29</v>
      </c>
      <c r="B9" s="9" t="s">
        <v>5</v>
      </c>
      <c r="C9" s="11">
        <v>0</v>
      </c>
      <c r="D9" s="11">
        <v>0</v>
      </c>
    </row>
    <row r="10" spans="1:4" s="7" customFormat="1" ht="12.75">
      <c r="A10" s="34" t="s">
        <v>30</v>
      </c>
      <c r="B10" s="8" t="s">
        <v>6</v>
      </c>
      <c r="C10" s="11"/>
      <c r="D10" s="11">
        <v>72</v>
      </c>
    </row>
    <row r="11" spans="1:4" s="7" customFormat="1" ht="12.75">
      <c r="A11" s="34" t="s">
        <v>31</v>
      </c>
      <c r="B11" s="8" t="s">
        <v>7</v>
      </c>
      <c r="C11" s="11"/>
      <c r="D11" s="11">
        <v>0</v>
      </c>
    </row>
    <row r="12" spans="1:4" s="7" customFormat="1" ht="12.75">
      <c r="A12" s="34" t="s">
        <v>32</v>
      </c>
      <c r="B12" s="8" t="s">
        <v>8</v>
      </c>
      <c r="C12" s="11"/>
      <c r="D12" s="11">
        <v>23</v>
      </c>
    </row>
    <row r="13" spans="1:4" s="7" customFormat="1" ht="25.5">
      <c r="A13" s="34" t="s">
        <v>33</v>
      </c>
      <c r="B13" s="8" t="s">
        <v>9</v>
      </c>
      <c r="C13" s="11"/>
      <c r="D13" s="11">
        <v>147</v>
      </c>
    </row>
    <row r="14" spans="1:4" s="7" customFormat="1" ht="12.75">
      <c r="A14" s="34" t="s">
        <v>34</v>
      </c>
      <c r="B14" s="8" t="s">
        <v>10</v>
      </c>
      <c r="C14" s="11">
        <v>0</v>
      </c>
      <c r="D14" s="11">
        <v>0</v>
      </c>
    </row>
    <row r="15" spans="1:4" s="7" customFormat="1" ht="12.75">
      <c r="A15" s="34" t="s">
        <v>35</v>
      </c>
      <c r="B15" s="8" t="s">
        <v>11</v>
      </c>
      <c r="C15" s="11">
        <v>0</v>
      </c>
      <c r="D15" s="11">
        <v>0</v>
      </c>
    </row>
    <row r="16" spans="1:4" s="7" customFormat="1" ht="12.75">
      <c r="A16" s="35" t="s">
        <v>36</v>
      </c>
      <c r="B16" s="10" t="s">
        <v>12</v>
      </c>
      <c r="C16" s="12">
        <f>SUM(C8:C15)</f>
        <v>0</v>
      </c>
      <c r="D16" s="12">
        <f>SUM(D8:D15)</f>
        <v>313</v>
      </c>
    </row>
    <row r="17" spans="1:4" s="7" customFormat="1" ht="12.75">
      <c r="A17" s="36" t="s">
        <v>37</v>
      </c>
      <c r="B17" s="10"/>
      <c r="C17" s="13"/>
      <c r="D17" s="13"/>
    </row>
    <row r="18" spans="1:4" s="7" customFormat="1" ht="12.75">
      <c r="A18" s="34" t="s">
        <v>38</v>
      </c>
      <c r="B18" s="8" t="s">
        <v>13</v>
      </c>
      <c r="C18" s="11"/>
      <c r="D18" s="11">
        <v>0</v>
      </c>
    </row>
    <row r="19" spans="1:4" s="7" customFormat="1" ht="12.75">
      <c r="A19" s="34" t="s">
        <v>39</v>
      </c>
      <c r="B19" s="8" t="s">
        <v>14</v>
      </c>
      <c r="C19" s="11"/>
      <c r="D19" s="11">
        <v>0</v>
      </c>
    </row>
    <row r="20" spans="1:4" s="7" customFormat="1" ht="25.5">
      <c r="A20" s="34" t="s">
        <v>40</v>
      </c>
      <c r="B20" s="8" t="s">
        <v>15</v>
      </c>
      <c r="C20" s="11"/>
      <c r="D20" s="11">
        <v>367.13</v>
      </c>
    </row>
    <row r="21" spans="1:4" s="7" customFormat="1" ht="12.75">
      <c r="A21" s="34" t="s">
        <v>41</v>
      </c>
      <c r="B21" s="8" t="s">
        <v>16</v>
      </c>
      <c r="C21" s="11"/>
      <c r="D21" s="11">
        <v>276.08</v>
      </c>
    </row>
    <row r="22" spans="1:4" s="7" customFormat="1" ht="12.75">
      <c r="A22" s="34" t="s">
        <v>42</v>
      </c>
      <c r="B22" s="8" t="s">
        <v>17</v>
      </c>
      <c r="C22" s="11"/>
      <c r="D22" s="11">
        <v>0</v>
      </c>
    </row>
    <row r="23" spans="1:4" s="7" customFormat="1" ht="12.75">
      <c r="A23" s="34" t="s">
        <v>43</v>
      </c>
      <c r="B23" s="8" t="s">
        <v>18</v>
      </c>
      <c r="C23" s="11"/>
      <c r="D23" s="11">
        <v>0</v>
      </c>
    </row>
    <row r="24" spans="1:4" s="7" customFormat="1" ht="12.75">
      <c r="A24" s="34" t="s">
        <v>44</v>
      </c>
      <c r="B24" s="8" t="s">
        <v>19</v>
      </c>
      <c r="C24" s="11"/>
      <c r="D24" s="11">
        <v>0</v>
      </c>
    </row>
    <row r="25" spans="1:4" s="7" customFormat="1" ht="12.75">
      <c r="A25" s="34" t="s">
        <v>45</v>
      </c>
      <c r="B25" s="8" t="s">
        <v>20</v>
      </c>
      <c r="C25" s="11"/>
      <c r="D25" s="11">
        <v>0</v>
      </c>
    </row>
    <row r="26" spans="1:4" s="7" customFormat="1" ht="12.75">
      <c r="A26" s="35" t="s">
        <v>46</v>
      </c>
      <c r="B26" s="10" t="s">
        <v>21</v>
      </c>
      <c r="C26" s="12">
        <f>SUM(C18:C25)</f>
        <v>0</v>
      </c>
      <c r="D26" s="12">
        <f>SUM(D18:D25)</f>
        <v>643.21</v>
      </c>
    </row>
    <row r="27" spans="1:4" s="7" customFormat="1" ht="12.75">
      <c r="A27" s="36" t="s">
        <v>47</v>
      </c>
      <c r="B27" s="8"/>
      <c r="C27" s="11"/>
      <c r="D27" s="11"/>
    </row>
    <row r="28" spans="1:4" s="7" customFormat="1" ht="12.75">
      <c r="A28" s="37" t="s">
        <v>48</v>
      </c>
      <c r="B28" s="8" t="s">
        <v>49</v>
      </c>
      <c r="C28" s="12">
        <f>IF(C16&gt;C26,C16-C26,0)</f>
        <v>0</v>
      </c>
      <c r="D28" s="12">
        <f>IF(D16&gt;D26,D16-D26,0)</f>
        <v>0</v>
      </c>
    </row>
    <row r="29" spans="1:4" s="7" customFormat="1" ht="12.75">
      <c r="A29" s="37" t="s">
        <v>50</v>
      </c>
      <c r="B29" s="8" t="s">
        <v>59</v>
      </c>
      <c r="C29" s="12">
        <f>IF(C26&gt;C16,C26-C16,0)</f>
        <v>0</v>
      </c>
      <c r="D29" s="12">
        <f>IF(D26&gt;D16,D26-D16,0)</f>
        <v>330.21000000000004</v>
      </c>
    </row>
    <row r="30" spans="1:4" s="7" customFormat="1" ht="12.75">
      <c r="A30" s="36" t="s">
        <v>51</v>
      </c>
      <c r="B30" s="10" t="s">
        <v>22</v>
      </c>
      <c r="C30" s="13"/>
      <c r="D30" s="13"/>
    </row>
    <row r="31" spans="1:4" s="7" customFormat="1" ht="12.75">
      <c r="A31" s="36" t="s">
        <v>52</v>
      </c>
      <c r="B31" s="10" t="s">
        <v>23</v>
      </c>
      <c r="C31" s="13"/>
      <c r="D31" s="13"/>
    </row>
    <row r="32" spans="1:4" s="7" customFormat="1" ht="12.75">
      <c r="A32" s="36" t="s">
        <v>53</v>
      </c>
      <c r="B32" s="10"/>
      <c r="C32" s="13"/>
      <c r="D32" s="13"/>
    </row>
    <row r="33" spans="1:4" s="7" customFormat="1" ht="12.75">
      <c r="A33" s="37" t="s">
        <v>54</v>
      </c>
      <c r="B33" s="8" t="s">
        <v>60</v>
      </c>
      <c r="C33" s="12">
        <f>IF(C30&gt;C31,C30-C31,0)</f>
        <v>0</v>
      </c>
      <c r="D33" s="12">
        <f>IF(D30&gt;D31,D30-D31,0)</f>
        <v>0</v>
      </c>
    </row>
    <row r="34" spans="1:4" s="7" customFormat="1" ht="12.75">
      <c r="A34" s="37" t="s">
        <v>55</v>
      </c>
      <c r="B34" s="8" t="s">
        <v>61</v>
      </c>
      <c r="C34" s="12">
        <f>IF(C31&gt;C30,C31-C30,0)</f>
        <v>0</v>
      </c>
      <c r="D34" s="12">
        <f>IF(D31&gt;D30,D31-D30,0)</f>
        <v>0</v>
      </c>
    </row>
    <row r="35" spans="1:4" s="7" customFormat="1" ht="12.75">
      <c r="A35" s="36" t="s">
        <v>56</v>
      </c>
      <c r="B35" s="10" t="s">
        <v>24</v>
      </c>
      <c r="C35" s="12">
        <f>C16+C30</f>
        <v>0</v>
      </c>
      <c r="D35" s="12">
        <f>D16+D30</f>
        <v>313</v>
      </c>
    </row>
    <row r="36" spans="1:4" s="7" customFormat="1" ht="12.75">
      <c r="A36" s="36" t="s">
        <v>57</v>
      </c>
      <c r="B36" s="10" t="s">
        <v>25</v>
      </c>
      <c r="C36" s="12">
        <f>C26+C31</f>
        <v>0</v>
      </c>
      <c r="D36" s="12">
        <f>D26+D31</f>
        <v>643.21</v>
      </c>
    </row>
    <row r="37" spans="1:4" s="7" customFormat="1" ht="12.75">
      <c r="A37" s="36" t="s">
        <v>58</v>
      </c>
      <c r="B37" s="10"/>
      <c r="C37" s="12"/>
      <c r="D37" s="12"/>
    </row>
    <row r="38" spans="1:4" s="7" customFormat="1" ht="12.75">
      <c r="A38" s="38" t="s">
        <v>64</v>
      </c>
      <c r="B38" s="8" t="s">
        <v>62</v>
      </c>
      <c r="C38" s="12">
        <f>IF(C35&gt;C36,C35-C36,0)</f>
        <v>0</v>
      </c>
      <c r="D38" s="12">
        <f>IF(D35&gt;D36,D35-D36,0)</f>
        <v>0</v>
      </c>
    </row>
    <row r="39" spans="1:4" s="7" customFormat="1" ht="12.75">
      <c r="A39" s="38" t="s">
        <v>65</v>
      </c>
      <c r="B39" s="8" t="s">
        <v>63</v>
      </c>
      <c r="C39" s="12">
        <f>IF(C36&gt;C35,C36-C35,0)</f>
        <v>0</v>
      </c>
      <c r="D39" s="12">
        <f>IF(D36&gt;D35,D36-D35,0)</f>
        <v>330.21000000000004</v>
      </c>
    </row>
    <row r="40" spans="1:4" ht="12.75">
      <c r="A40" s="4"/>
      <c r="B40" s="4"/>
      <c r="C40" s="4"/>
      <c r="D40" s="4"/>
    </row>
  </sheetData>
  <sheetProtection/>
  <mergeCells count="6">
    <mergeCell ref="A3:A5"/>
    <mergeCell ref="B3:B5"/>
    <mergeCell ref="C3:D4"/>
    <mergeCell ref="B2:D2"/>
    <mergeCell ref="B1:D1"/>
    <mergeCell ref="A1:A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5.00390625" style="14" customWidth="1"/>
    <col min="2" max="2" width="5.28125" style="4" bestFit="1" customWidth="1"/>
    <col min="3" max="3" width="13.140625" style="4" bestFit="1" customWidth="1"/>
    <col min="4" max="4" width="15.421875" style="4" customWidth="1"/>
    <col min="5" max="16384" width="9.140625" style="4" customWidth="1"/>
  </cols>
  <sheetData>
    <row r="1" spans="1:4" ht="12.75" customHeight="1">
      <c r="A1" s="26"/>
      <c r="B1" s="25" t="s">
        <v>212</v>
      </c>
      <c r="C1" s="25"/>
      <c r="D1" s="25"/>
    </row>
    <row r="2" spans="1:4" s="5" customFormat="1" ht="42.75" customHeight="1">
      <c r="A2" s="26"/>
      <c r="B2" s="50" t="s">
        <v>214</v>
      </c>
      <c r="C2" s="50"/>
      <c r="D2" s="50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9">
        <v>41820</v>
      </c>
      <c r="D5" s="49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1" t="s">
        <v>3</v>
      </c>
    </row>
    <row r="7" spans="1:4" s="7" customFormat="1" ht="12.75">
      <c r="A7" s="31" t="s">
        <v>66</v>
      </c>
      <c r="B7" s="10"/>
      <c r="C7" s="10"/>
      <c r="D7" s="32"/>
    </row>
    <row r="8" spans="1:4" s="7" customFormat="1" ht="12.75">
      <c r="A8" s="33" t="s">
        <v>28</v>
      </c>
      <c r="B8" s="8" t="s">
        <v>4</v>
      </c>
      <c r="C8" s="11"/>
      <c r="D8" s="11"/>
    </row>
    <row r="9" spans="1:4" s="7" customFormat="1" ht="12.75">
      <c r="A9" s="33" t="s">
        <v>29</v>
      </c>
      <c r="B9" s="9" t="s">
        <v>5</v>
      </c>
      <c r="C9" s="11">
        <v>390202</v>
      </c>
      <c r="D9" s="11">
        <v>293915</v>
      </c>
    </row>
    <row r="10" spans="1:4" s="7" customFormat="1" ht="12.75">
      <c r="A10" s="34" t="s">
        <v>30</v>
      </c>
      <c r="B10" s="8" t="s">
        <v>6</v>
      </c>
      <c r="C10" s="11"/>
      <c r="D10" s="11"/>
    </row>
    <row r="11" spans="1:4" s="7" customFormat="1" ht="12.75">
      <c r="A11" s="34" t="s">
        <v>31</v>
      </c>
      <c r="B11" s="8" t="s">
        <v>7</v>
      </c>
      <c r="C11" s="11">
        <v>2651156</v>
      </c>
      <c r="D11" s="11">
        <v>1663194</v>
      </c>
    </row>
    <row r="12" spans="1:4" s="7" customFormat="1" ht="12.75">
      <c r="A12" s="34" t="s">
        <v>32</v>
      </c>
      <c r="B12" s="8" t="s">
        <v>8</v>
      </c>
      <c r="C12" s="11">
        <v>630766</v>
      </c>
      <c r="D12" s="11">
        <v>716136</v>
      </c>
    </row>
    <row r="13" spans="1:4" s="7" customFormat="1" ht="25.5">
      <c r="A13" s="34" t="s">
        <v>33</v>
      </c>
      <c r="B13" s="8" t="s">
        <v>9</v>
      </c>
      <c r="C13" s="11">
        <f>6880297+4744967</f>
        <v>11625264</v>
      </c>
      <c r="D13" s="11">
        <v>12391570</v>
      </c>
    </row>
    <row r="14" spans="1:4" s="7" customFormat="1" ht="12.75">
      <c r="A14" s="34" t="s">
        <v>34</v>
      </c>
      <c r="B14" s="8" t="s">
        <v>10</v>
      </c>
      <c r="C14" s="11"/>
      <c r="D14" s="11"/>
    </row>
    <row r="15" spans="1:4" s="7" customFormat="1" ht="12.75">
      <c r="A15" s="34" t="s">
        <v>35</v>
      </c>
      <c r="B15" s="8" t="s">
        <v>11</v>
      </c>
      <c r="C15" s="11"/>
      <c r="D15" s="11"/>
    </row>
    <row r="16" spans="1:4" s="7" customFormat="1" ht="12.75">
      <c r="A16" s="35" t="s">
        <v>36</v>
      </c>
      <c r="B16" s="10" t="s">
        <v>12</v>
      </c>
      <c r="C16" s="12">
        <f>SUM(C8:C15)</f>
        <v>15297388</v>
      </c>
      <c r="D16" s="12">
        <f>SUM(D8:D15)</f>
        <v>15064815</v>
      </c>
    </row>
    <row r="17" spans="1:4" s="7" customFormat="1" ht="12.75">
      <c r="A17" s="36" t="s">
        <v>37</v>
      </c>
      <c r="B17" s="10"/>
      <c r="C17" s="13"/>
      <c r="D17" s="13"/>
    </row>
    <row r="18" spans="1:4" s="7" customFormat="1" ht="12.75">
      <c r="A18" s="34" t="s">
        <v>38</v>
      </c>
      <c r="B18" s="8" t="s">
        <v>13</v>
      </c>
      <c r="C18" s="11">
        <v>1492233</v>
      </c>
      <c r="D18" s="11">
        <v>2164336</v>
      </c>
    </row>
    <row r="19" spans="1:4" s="7" customFormat="1" ht="12.75">
      <c r="A19" s="34" t="s">
        <v>39</v>
      </c>
      <c r="B19" s="8" t="s">
        <v>14</v>
      </c>
      <c r="C19" s="11"/>
      <c r="D19" s="11"/>
    </row>
    <row r="20" spans="1:4" s="7" customFormat="1" ht="25.5">
      <c r="A20" s="34" t="s">
        <v>40</v>
      </c>
      <c r="B20" s="8" t="s">
        <v>15</v>
      </c>
      <c r="C20" s="11">
        <f>6596558+4273484</f>
        <v>10870042</v>
      </c>
      <c r="D20" s="11">
        <v>11771006</v>
      </c>
    </row>
    <row r="21" spans="1:4" s="7" customFormat="1" ht="12.75">
      <c r="A21" s="34" t="s">
        <v>41</v>
      </c>
      <c r="B21" s="8" t="s">
        <v>16</v>
      </c>
      <c r="C21" s="11">
        <v>360674</v>
      </c>
      <c r="D21" s="11">
        <v>442357</v>
      </c>
    </row>
    <row r="22" spans="1:4" s="7" customFormat="1" ht="12.75">
      <c r="A22" s="34" t="s">
        <v>42</v>
      </c>
      <c r="B22" s="8" t="s">
        <v>17</v>
      </c>
      <c r="C22" s="11">
        <v>2326</v>
      </c>
      <c r="D22" s="11">
        <v>2162</v>
      </c>
    </row>
    <row r="23" spans="1:4" s="7" customFormat="1" ht="12.75">
      <c r="A23" s="34" t="s">
        <v>43</v>
      </c>
      <c r="B23" s="8" t="s">
        <v>18</v>
      </c>
      <c r="C23" s="11"/>
      <c r="D23" s="11"/>
    </row>
    <row r="24" spans="1:4" s="7" customFormat="1" ht="12.75">
      <c r="A24" s="34" t="s">
        <v>44</v>
      </c>
      <c r="B24" s="8" t="s">
        <v>19</v>
      </c>
      <c r="C24" s="11"/>
      <c r="D24" s="11"/>
    </row>
    <row r="25" spans="1:4" s="7" customFormat="1" ht="12.75">
      <c r="A25" s="34" t="s">
        <v>45</v>
      </c>
      <c r="B25" s="8" t="s">
        <v>20</v>
      </c>
      <c r="C25" s="11"/>
      <c r="D25" s="11"/>
    </row>
    <row r="26" spans="1:4" s="7" customFormat="1" ht="12.75">
      <c r="A26" s="35" t="s">
        <v>46</v>
      </c>
      <c r="B26" s="10" t="s">
        <v>21</v>
      </c>
      <c r="C26" s="12">
        <f>SUM(C18:C25)</f>
        <v>12725275</v>
      </c>
      <c r="D26" s="12">
        <f>SUM(D18:D25)</f>
        <v>14379861</v>
      </c>
    </row>
    <row r="27" spans="1:4" s="7" customFormat="1" ht="12.75">
      <c r="A27" s="36" t="s">
        <v>47</v>
      </c>
      <c r="B27" s="8"/>
      <c r="C27" s="11"/>
      <c r="D27" s="11"/>
    </row>
    <row r="28" spans="1:4" s="7" customFormat="1" ht="12.75">
      <c r="A28" s="37" t="s">
        <v>48</v>
      </c>
      <c r="B28" s="8" t="s">
        <v>49</v>
      </c>
      <c r="C28" s="12">
        <f>IF(C16&gt;C26,C16-C26,0)</f>
        <v>2572113</v>
      </c>
      <c r="D28" s="12">
        <f>IF(D16&gt;D26,D16-D26,0)</f>
        <v>684954</v>
      </c>
    </row>
    <row r="29" spans="1:4" s="7" customFormat="1" ht="12.75">
      <c r="A29" s="37" t="s">
        <v>50</v>
      </c>
      <c r="B29" s="8" t="s">
        <v>59</v>
      </c>
      <c r="C29" s="12">
        <f>IF(C26&gt;C16,C26-C16,0)</f>
        <v>0</v>
      </c>
      <c r="D29" s="12">
        <f>IF(D26&gt;D16,D26-D16,0)</f>
        <v>0</v>
      </c>
    </row>
    <row r="30" spans="1:4" s="7" customFormat="1" ht="12.75">
      <c r="A30" s="36" t="s">
        <v>51</v>
      </c>
      <c r="B30" s="10" t="s">
        <v>22</v>
      </c>
      <c r="C30" s="13"/>
      <c r="D30" s="13"/>
    </row>
    <row r="31" spans="1:4" s="7" customFormat="1" ht="12.75">
      <c r="A31" s="36" t="s">
        <v>52</v>
      </c>
      <c r="B31" s="10" t="s">
        <v>23</v>
      </c>
      <c r="C31" s="13"/>
      <c r="D31" s="13"/>
    </row>
    <row r="32" spans="1:4" s="7" customFormat="1" ht="12.75">
      <c r="A32" s="36" t="s">
        <v>53</v>
      </c>
      <c r="B32" s="10"/>
      <c r="C32" s="13"/>
      <c r="D32" s="13"/>
    </row>
    <row r="33" spans="1:4" s="7" customFormat="1" ht="12.75">
      <c r="A33" s="37" t="s">
        <v>54</v>
      </c>
      <c r="B33" s="8" t="s">
        <v>60</v>
      </c>
      <c r="C33" s="12">
        <f>IF(C30&gt;C31,C30-C31,0)</f>
        <v>0</v>
      </c>
      <c r="D33" s="12">
        <f>IF(D30&gt;D31,D30-D31,0)</f>
        <v>0</v>
      </c>
    </row>
    <row r="34" spans="1:4" s="7" customFormat="1" ht="12.75">
      <c r="A34" s="37" t="s">
        <v>55</v>
      </c>
      <c r="B34" s="8" t="s">
        <v>61</v>
      </c>
      <c r="C34" s="12">
        <f>IF(C31&gt;C30,C31-C30,0)</f>
        <v>0</v>
      </c>
      <c r="D34" s="12">
        <f>IF(D31&gt;D30,D31-D30,0)</f>
        <v>0</v>
      </c>
    </row>
    <row r="35" spans="1:4" s="7" customFormat="1" ht="12.75">
      <c r="A35" s="36" t="s">
        <v>56</v>
      </c>
      <c r="B35" s="10" t="s">
        <v>24</v>
      </c>
      <c r="C35" s="12">
        <f>C16+C30</f>
        <v>15297388</v>
      </c>
      <c r="D35" s="12">
        <f>D16+D30</f>
        <v>15064815</v>
      </c>
    </row>
    <row r="36" spans="1:4" s="7" customFormat="1" ht="12.75">
      <c r="A36" s="36" t="s">
        <v>57</v>
      </c>
      <c r="B36" s="10" t="s">
        <v>25</v>
      </c>
      <c r="C36" s="12">
        <f>C26+C31</f>
        <v>12725275</v>
      </c>
      <c r="D36" s="12">
        <f>D26+D31</f>
        <v>14379861</v>
      </c>
    </row>
    <row r="37" spans="1:4" s="7" customFormat="1" ht="12.75">
      <c r="A37" s="36" t="s">
        <v>58</v>
      </c>
      <c r="B37" s="10"/>
      <c r="C37" s="12"/>
      <c r="D37" s="12"/>
    </row>
    <row r="38" spans="1:4" s="7" customFormat="1" ht="12.75">
      <c r="A38" s="38" t="s">
        <v>64</v>
      </c>
      <c r="B38" s="8" t="s">
        <v>62</v>
      </c>
      <c r="C38" s="12">
        <f>IF(C35&gt;C36,C35-C36,0)</f>
        <v>2572113</v>
      </c>
      <c r="D38" s="12">
        <f>IF(D35&gt;D36,D35-D36,0)</f>
        <v>684954</v>
      </c>
    </row>
    <row r="39" spans="1:4" s="7" customFormat="1" ht="12.75">
      <c r="A39" s="38" t="s">
        <v>65</v>
      </c>
      <c r="B39" s="8" t="s">
        <v>63</v>
      </c>
      <c r="C39" s="12">
        <f>IF(C36&gt;C35,C36-C35,0)</f>
        <v>0</v>
      </c>
      <c r="D39" s="12">
        <f>IF(D36&gt;D35,D36-D35,0)</f>
        <v>0</v>
      </c>
    </row>
    <row r="40" ht="12.75">
      <c r="A40" s="4"/>
    </row>
  </sheetData>
  <sheetProtection/>
  <mergeCells count="6">
    <mergeCell ref="B3:B5"/>
    <mergeCell ref="C3:D4"/>
    <mergeCell ref="A3:A5"/>
    <mergeCell ref="B2:D2"/>
    <mergeCell ref="B1:D1"/>
    <mergeCell ref="A1:A2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0.00390625" style="14" customWidth="1"/>
    <col min="2" max="2" width="5.28125" style="4" bestFit="1" customWidth="1"/>
    <col min="3" max="3" width="12.421875" style="4" bestFit="1" customWidth="1"/>
    <col min="4" max="4" width="15.57421875" style="4" customWidth="1"/>
    <col min="5" max="16384" width="9.140625" style="4" customWidth="1"/>
  </cols>
  <sheetData>
    <row r="1" spans="1:4" ht="21" customHeight="1">
      <c r="A1" s="26"/>
      <c r="B1" s="52" t="s">
        <v>219</v>
      </c>
      <c r="C1" s="52"/>
      <c r="D1" s="52"/>
    </row>
    <row r="2" spans="1:4" s="5" customFormat="1" ht="36" customHeight="1">
      <c r="A2" s="26"/>
      <c r="B2" s="50" t="s">
        <v>214</v>
      </c>
      <c r="C2" s="50"/>
      <c r="D2" s="50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9">
        <v>41820</v>
      </c>
      <c r="D5" s="49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1" t="s">
        <v>3</v>
      </c>
    </row>
    <row r="7" spans="1:4" s="7" customFormat="1" ht="12.75">
      <c r="A7" s="31" t="s">
        <v>66</v>
      </c>
      <c r="B7" s="10"/>
      <c r="C7" s="10"/>
      <c r="D7" s="32"/>
    </row>
    <row r="8" spans="1:4" s="7" customFormat="1" ht="12.75">
      <c r="A8" s="33" t="s">
        <v>28</v>
      </c>
      <c r="B8" s="20" t="s">
        <v>4</v>
      </c>
      <c r="C8" s="11">
        <v>0</v>
      </c>
      <c r="D8" s="11">
        <v>0</v>
      </c>
    </row>
    <row r="9" spans="1:4" s="7" customFormat="1" ht="12.75">
      <c r="A9" s="33" t="s">
        <v>29</v>
      </c>
      <c r="B9" s="21" t="s">
        <v>5</v>
      </c>
      <c r="C9" s="11">
        <v>101152</v>
      </c>
      <c r="D9" s="11">
        <v>97115</v>
      </c>
    </row>
    <row r="10" spans="1:4" s="7" customFormat="1" ht="12.75">
      <c r="A10" s="34" t="s">
        <v>30</v>
      </c>
      <c r="B10" s="20" t="s">
        <v>6</v>
      </c>
      <c r="C10" s="11">
        <v>158750</v>
      </c>
      <c r="D10" s="11">
        <v>171414</v>
      </c>
    </row>
    <row r="11" spans="1:4" s="7" customFormat="1" ht="12.75">
      <c r="A11" s="34" t="s">
        <v>31</v>
      </c>
      <c r="B11" s="20" t="s">
        <v>7</v>
      </c>
      <c r="C11" s="11">
        <v>1908194</v>
      </c>
      <c r="D11" s="11">
        <v>2278814</v>
      </c>
    </row>
    <row r="12" spans="1:4" s="7" customFormat="1" ht="12.75">
      <c r="A12" s="34" t="s">
        <v>32</v>
      </c>
      <c r="B12" s="20" t="s">
        <v>8</v>
      </c>
      <c r="C12" s="11">
        <v>17297</v>
      </c>
      <c r="D12" s="11">
        <v>24163</v>
      </c>
    </row>
    <row r="13" spans="1:4" s="7" customFormat="1" ht="25.5">
      <c r="A13" s="34" t="s">
        <v>33</v>
      </c>
      <c r="B13" s="20" t="s">
        <v>9</v>
      </c>
      <c r="C13" s="11">
        <v>0</v>
      </c>
      <c r="D13" s="11">
        <v>0</v>
      </c>
    </row>
    <row r="14" spans="1:4" s="7" customFormat="1" ht="25.5">
      <c r="A14" s="34" t="s">
        <v>34</v>
      </c>
      <c r="B14" s="20" t="s">
        <v>10</v>
      </c>
      <c r="C14" s="11">
        <v>0</v>
      </c>
      <c r="D14" s="11">
        <v>0</v>
      </c>
    </row>
    <row r="15" spans="1:4" s="7" customFormat="1" ht="12.75">
      <c r="A15" s="34" t="s">
        <v>35</v>
      </c>
      <c r="B15" s="20" t="s">
        <v>11</v>
      </c>
      <c r="C15" s="11">
        <v>0</v>
      </c>
      <c r="D15" s="11">
        <v>0</v>
      </c>
    </row>
    <row r="16" spans="1:4" s="7" customFormat="1" ht="12.75">
      <c r="A16" s="35" t="s">
        <v>36</v>
      </c>
      <c r="B16" s="22" t="s">
        <v>12</v>
      </c>
      <c r="C16" s="12">
        <v>2185393</v>
      </c>
      <c r="D16" s="12">
        <f>SUM(D8:D15)</f>
        <v>2571506</v>
      </c>
    </row>
    <row r="17" spans="1:4" s="7" customFormat="1" ht="12.75">
      <c r="A17" s="36" t="s">
        <v>37</v>
      </c>
      <c r="B17" s="22"/>
      <c r="C17" s="13"/>
      <c r="D17" s="13"/>
    </row>
    <row r="18" spans="1:4" s="7" customFormat="1" ht="12.75">
      <c r="A18" s="34" t="s">
        <v>38</v>
      </c>
      <c r="B18" s="20" t="s">
        <v>13</v>
      </c>
      <c r="C18" s="11">
        <v>1631091</v>
      </c>
      <c r="D18" s="11">
        <v>2380460</v>
      </c>
    </row>
    <row r="19" spans="1:4" s="7" customFormat="1" ht="12.75">
      <c r="A19" s="34" t="s">
        <v>39</v>
      </c>
      <c r="B19" s="20" t="s">
        <v>14</v>
      </c>
      <c r="C19" s="11">
        <v>0</v>
      </c>
      <c r="D19" s="11">
        <v>0</v>
      </c>
    </row>
    <row r="20" spans="1:4" s="7" customFormat="1" ht="25.5">
      <c r="A20" s="34" t="s">
        <v>40</v>
      </c>
      <c r="B20" s="20" t="s">
        <v>15</v>
      </c>
      <c r="C20" s="11">
        <v>0</v>
      </c>
      <c r="D20" s="11">
        <v>0</v>
      </c>
    </row>
    <row r="21" spans="1:4" s="7" customFormat="1" ht="25.5">
      <c r="A21" s="34" t="s">
        <v>41</v>
      </c>
      <c r="B21" s="20" t="s">
        <v>16</v>
      </c>
      <c r="C21" s="11">
        <v>78903</v>
      </c>
      <c r="D21" s="11">
        <v>154143</v>
      </c>
    </row>
    <row r="22" spans="1:4" s="7" customFormat="1" ht="12.75">
      <c r="A22" s="34" t="s">
        <v>42</v>
      </c>
      <c r="B22" s="20" t="s">
        <v>17</v>
      </c>
      <c r="C22" s="11">
        <v>2099</v>
      </c>
      <c r="D22" s="11">
        <v>3428</v>
      </c>
    </row>
    <row r="23" spans="1:4" s="7" customFormat="1" ht="12.75">
      <c r="A23" s="34" t="s">
        <v>43</v>
      </c>
      <c r="B23" s="20" t="s">
        <v>18</v>
      </c>
      <c r="C23" s="11">
        <v>0</v>
      </c>
      <c r="D23" s="11">
        <v>0</v>
      </c>
    </row>
    <row r="24" spans="1:4" s="7" customFormat="1" ht="25.5">
      <c r="A24" s="34" t="s">
        <v>44</v>
      </c>
      <c r="B24" s="20" t="s">
        <v>19</v>
      </c>
      <c r="C24" s="11">
        <v>0</v>
      </c>
      <c r="D24" s="11">
        <v>0</v>
      </c>
    </row>
    <row r="25" spans="1:4" s="7" customFormat="1" ht="12.75">
      <c r="A25" s="34" t="s">
        <v>45</v>
      </c>
      <c r="B25" s="20" t="s">
        <v>20</v>
      </c>
      <c r="C25" s="11">
        <v>0</v>
      </c>
      <c r="D25" s="11">
        <v>0</v>
      </c>
    </row>
    <row r="26" spans="1:4" s="7" customFormat="1" ht="12.75">
      <c r="A26" s="35" t="s">
        <v>46</v>
      </c>
      <c r="B26" s="22" t="s">
        <v>21</v>
      </c>
      <c r="C26" s="12">
        <v>1712093</v>
      </c>
      <c r="D26" s="12">
        <f>SUM(D18:D25)</f>
        <v>2538031</v>
      </c>
    </row>
    <row r="27" spans="1:4" s="7" customFormat="1" ht="12.75">
      <c r="A27" s="36" t="s">
        <v>47</v>
      </c>
      <c r="B27" s="20"/>
      <c r="C27" s="11"/>
      <c r="D27" s="11"/>
    </row>
    <row r="28" spans="1:4" s="7" customFormat="1" ht="12.75">
      <c r="A28" s="37" t="s">
        <v>48</v>
      </c>
      <c r="B28" s="20" t="s">
        <v>49</v>
      </c>
      <c r="C28" s="12">
        <v>473300</v>
      </c>
      <c r="D28" s="12">
        <f>IF(D16&gt;D26,D16-D26,0)</f>
        <v>33475</v>
      </c>
    </row>
    <row r="29" spans="1:4" s="7" customFormat="1" ht="12.75">
      <c r="A29" s="37" t="s">
        <v>50</v>
      </c>
      <c r="B29" s="20" t="s">
        <v>59</v>
      </c>
      <c r="C29" s="12">
        <v>0</v>
      </c>
      <c r="D29" s="12">
        <f>IF(D26&gt;D16,D26-D16,0)</f>
        <v>0</v>
      </c>
    </row>
    <row r="30" spans="1:4" s="7" customFormat="1" ht="12.75">
      <c r="A30" s="36" t="s">
        <v>51</v>
      </c>
      <c r="B30" s="22" t="s">
        <v>22</v>
      </c>
      <c r="C30" s="13">
        <v>0</v>
      </c>
      <c r="D30" s="13">
        <v>0</v>
      </c>
    </row>
    <row r="31" spans="1:4" s="7" customFormat="1" ht="12.75">
      <c r="A31" s="36" t="s">
        <v>52</v>
      </c>
      <c r="B31" s="22" t="s">
        <v>23</v>
      </c>
      <c r="C31" s="13">
        <v>0</v>
      </c>
      <c r="D31" s="13">
        <v>0</v>
      </c>
    </row>
    <row r="32" spans="1:4" s="7" customFormat="1" ht="25.5">
      <c r="A32" s="36" t="s">
        <v>53</v>
      </c>
      <c r="B32" s="22"/>
      <c r="C32" s="13"/>
      <c r="D32" s="13"/>
    </row>
    <row r="33" spans="1:4" s="7" customFormat="1" ht="12.75">
      <c r="A33" s="37" t="s">
        <v>54</v>
      </c>
      <c r="B33" s="20" t="s">
        <v>60</v>
      </c>
      <c r="C33" s="12">
        <v>0</v>
      </c>
      <c r="D33" s="12">
        <f>IF(D30&gt;D31,D30-D31,0)</f>
        <v>0</v>
      </c>
    </row>
    <row r="34" spans="1:4" s="7" customFormat="1" ht="12.75">
      <c r="A34" s="37" t="s">
        <v>55</v>
      </c>
      <c r="B34" s="20" t="s">
        <v>61</v>
      </c>
      <c r="C34" s="12">
        <v>0</v>
      </c>
      <c r="D34" s="12">
        <f>IF(D31&gt;D30,D31-D30,0)</f>
        <v>0</v>
      </c>
    </row>
    <row r="35" spans="1:4" s="7" customFormat="1" ht="12.75">
      <c r="A35" s="36" t="s">
        <v>56</v>
      </c>
      <c r="B35" s="22" t="s">
        <v>24</v>
      </c>
      <c r="C35" s="12">
        <v>2185393</v>
      </c>
      <c r="D35" s="12">
        <f>D16+D30</f>
        <v>2571506</v>
      </c>
    </row>
    <row r="36" spans="1:4" s="7" customFormat="1" ht="12.75">
      <c r="A36" s="36" t="s">
        <v>57</v>
      </c>
      <c r="B36" s="22" t="s">
        <v>25</v>
      </c>
      <c r="C36" s="12">
        <v>1712093</v>
      </c>
      <c r="D36" s="12">
        <f>D26+D31</f>
        <v>2538031</v>
      </c>
    </row>
    <row r="37" spans="1:4" s="7" customFormat="1" ht="12.75">
      <c r="A37" s="36" t="s">
        <v>58</v>
      </c>
      <c r="B37" s="22"/>
      <c r="C37" s="12"/>
      <c r="D37" s="12"/>
    </row>
    <row r="38" spans="1:4" s="7" customFormat="1" ht="12.75">
      <c r="A38" s="38" t="s">
        <v>64</v>
      </c>
      <c r="B38" s="20" t="s">
        <v>62</v>
      </c>
      <c r="C38" s="12">
        <v>473300</v>
      </c>
      <c r="D38" s="12">
        <f>IF(D35&gt;D36,D35-D36,0)</f>
        <v>33475</v>
      </c>
    </row>
    <row r="39" spans="1:4" s="7" customFormat="1" ht="12.75">
      <c r="A39" s="38" t="s">
        <v>65</v>
      </c>
      <c r="B39" s="20" t="s">
        <v>63</v>
      </c>
      <c r="C39" s="12">
        <v>0</v>
      </c>
      <c r="D39" s="12">
        <f>IF(D36&gt;D35,D36-D35,0)</f>
        <v>0</v>
      </c>
    </row>
    <row r="40" ht="12.75">
      <c r="A40" s="4"/>
    </row>
  </sheetData>
  <sheetProtection/>
  <mergeCells count="6">
    <mergeCell ref="B3:B5"/>
    <mergeCell ref="C3:D4"/>
    <mergeCell ref="A3:A5"/>
    <mergeCell ref="B2:D2"/>
    <mergeCell ref="B1:D1"/>
    <mergeCell ref="A1:A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s="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  <c r="X1" t="s">
        <v>91</v>
      </c>
      <c r="Y1" t="s">
        <v>92</v>
      </c>
      <c r="Z1" t="s">
        <v>93</v>
      </c>
      <c r="AA1" t="s">
        <v>94</v>
      </c>
      <c r="AB1" t="s">
        <v>95</v>
      </c>
      <c r="AC1" t="s">
        <v>96</v>
      </c>
      <c r="AD1" t="s">
        <v>97</v>
      </c>
      <c r="AE1" t="s">
        <v>98</v>
      </c>
      <c r="AF1" t="s">
        <v>99</v>
      </c>
      <c r="AG1" t="s">
        <v>100</v>
      </c>
      <c r="AH1" t="s">
        <v>101</v>
      </c>
      <c r="AI1" t="s">
        <v>102</v>
      </c>
      <c r="AJ1" t="s">
        <v>103</v>
      </c>
      <c r="AK1" t="s">
        <v>104</v>
      </c>
      <c r="AL1" t="s">
        <v>105</v>
      </c>
      <c r="AM1" t="s">
        <v>106</v>
      </c>
      <c r="AN1" t="s">
        <v>107</v>
      </c>
      <c r="AO1" t="s">
        <v>108</v>
      </c>
      <c r="AP1" t="s">
        <v>109</v>
      </c>
      <c r="AQ1" t="s">
        <v>110</v>
      </c>
      <c r="AR1" t="s">
        <v>111</v>
      </c>
      <c r="AS1" t="s">
        <v>112</v>
      </c>
      <c r="AT1" t="s">
        <v>113</v>
      </c>
      <c r="AU1" t="s">
        <v>114</v>
      </c>
      <c r="AV1" t="s">
        <v>115</v>
      </c>
      <c r="AW1" t="s">
        <v>116</v>
      </c>
      <c r="AX1" t="s">
        <v>117</v>
      </c>
      <c r="AY1" t="s">
        <v>118</v>
      </c>
      <c r="AZ1" t="s">
        <v>119</v>
      </c>
      <c r="BA1" t="s">
        <v>120</v>
      </c>
      <c r="BB1" t="s">
        <v>121</v>
      </c>
      <c r="BC1" t="s">
        <v>122</v>
      </c>
      <c r="BD1" t="s">
        <v>123</v>
      </c>
      <c r="BE1" t="s">
        <v>124</v>
      </c>
      <c r="BF1" t="s">
        <v>125</v>
      </c>
      <c r="BG1" t="s">
        <v>126</v>
      </c>
      <c r="BH1" t="s">
        <v>127</v>
      </c>
      <c r="BI1" t="s">
        <v>128</v>
      </c>
      <c r="BJ1" t="s">
        <v>129</v>
      </c>
      <c r="BK1" t="s">
        <v>130</v>
      </c>
      <c r="BL1" t="s">
        <v>131</v>
      </c>
      <c r="BM1" t="s">
        <v>132</v>
      </c>
      <c r="BN1" t="s">
        <v>133</v>
      </c>
      <c r="BO1" t="s">
        <v>134</v>
      </c>
      <c r="BP1" t="s">
        <v>135</v>
      </c>
      <c r="BQ1" t="s">
        <v>136</v>
      </c>
      <c r="BR1" t="s">
        <v>137</v>
      </c>
      <c r="BS1" t="s">
        <v>138</v>
      </c>
      <c r="BT1" t="s">
        <v>139</v>
      </c>
      <c r="BU1" t="s">
        <v>140</v>
      </c>
      <c r="BV1" t="s">
        <v>141</v>
      </c>
      <c r="BW1" t="s">
        <v>142</v>
      </c>
      <c r="BX1" t="s">
        <v>143</v>
      </c>
      <c r="BY1" t="s">
        <v>144</v>
      </c>
      <c r="BZ1" t="s">
        <v>145</v>
      </c>
      <c r="CA1" t="s">
        <v>146</v>
      </c>
      <c r="CB1" t="s">
        <v>147</v>
      </c>
      <c r="CC1" t="s">
        <v>148</v>
      </c>
      <c r="CD1" t="s">
        <v>149</v>
      </c>
      <c r="CE1" t="s">
        <v>150</v>
      </c>
      <c r="CF1" t="s">
        <v>151</v>
      </c>
      <c r="CG1" t="s">
        <v>152</v>
      </c>
      <c r="CH1" t="s">
        <v>153</v>
      </c>
      <c r="CI1" t="s">
        <v>154</v>
      </c>
      <c r="CJ1" t="s">
        <v>155</v>
      </c>
      <c r="CK1" t="s">
        <v>156</v>
      </c>
      <c r="CL1" t="s">
        <v>157</v>
      </c>
      <c r="CM1" t="s">
        <v>158</v>
      </c>
      <c r="CN1" t="s">
        <v>159</v>
      </c>
      <c r="CO1" t="s">
        <v>160</v>
      </c>
      <c r="CP1" t="s">
        <v>161</v>
      </c>
      <c r="CQ1" t="s">
        <v>162</v>
      </c>
      <c r="CR1" t="s">
        <v>163</v>
      </c>
      <c r="CS1" t="s">
        <v>164</v>
      </c>
      <c r="CT1" t="s">
        <v>165</v>
      </c>
      <c r="CU1" t="s">
        <v>166</v>
      </c>
      <c r="CV1" t="s">
        <v>167</v>
      </c>
      <c r="CW1" t="s">
        <v>168</v>
      </c>
      <c r="CX1" t="s">
        <v>169</v>
      </c>
      <c r="CY1" t="s">
        <v>170</v>
      </c>
      <c r="CZ1" t="s">
        <v>171</v>
      </c>
      <c r="DA1" t="s">
        <v>172</v>
      </c>
      <c r="DB1" t="s">
        <v>173</v>
      </c>
      <c r="DC1" t="s">
        <v>174</v>
      </c>
      <c r="DD1" t="s">
        <v>175</v>
      </c>
      <c r="DE1" t="s">
        <v>176</v>
      </c>
      <c r="DF1" t="s">
        <v>177</v>
      </c>
      <c r="DG1" t="s">
        <v>178</v>
      </c>
      <c r="DH1" t="s">
        <v>179</v>
      </c>
      <c r="DI1" t="s">
        <v>180</v>
      </c>
      <c r="DJ1" t="s">
        <v>181</v>
      </c>
      <c r="DK1" t="s">
        <v>182</v>
      </c>
      <c r="DL1" t="s">
        <v>183</v>
      </c>
      <c r="DM1" t="s">
        <v>184</v>
      </c>
      <c r="DN1" t="s">
        <v>185</v>
      </c>
      <c r="DO1" t="s">
        <v>186</v>
      </c>
      <c r="DP1" t="s">
        <v>187</v>
      </c>
      <c r="DQ1" t="s">
        <v>188</v>
      </c>
      <c r="DR1" t="s">
        <v>189</v>
      </c>
      <c r="DS1" t="s">
        <v>190</v>
      </c>
      <c r="DT1" t="s">
        <v>191</v>
      </c>
      <c r="DU1" t="s">
        <v>192</v>
      </c>
      <c r="DV1" t="s">
        <v>193</v>
      </c>
      <c r="DW1" t="s">
        <v>194</v>
      </c>
      <c r="DX1" t="s">
        <v>195</v>
      </c>
      <c r="DY1" t="s">
        <v>196</v>
      </c>
      <c r="DZ1" t="s">
        <v>197</v>
      </c>
      <c r="EA1" t="s">
        <v>198</v>
      </c>
      <c r="EB1" t="s">
        <v>199</v>
      </c>
      <c r="EC1" t="s">
        <v>200</v>
      </c>
      <c r="ED1" t="s">
        <v>201</v>
      </c>
      <c r="EE1" t="s">
        <v>202</v>
      </c>
      <c r="EF1" t="s">
        <v>203</v>
      </c>
      <c r="EG1" t="s">
        <v>204</v>
      </c>
      <c r="EH1" t="s">
        <v>205</v>
      </c>
      <c r="EI1" t="s">
        <v>206</v>
      </c>
      <c r="EJ1" t="s">
        <v>207</v>
      </c>
      <c r="EK1" t="s">
        <v>208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5.00390625" style="14" customWidth="1"/>
    <col min="2" max="2" width="5.28125" style="4" bestFit="1" customWidth="1"/>
    <col min="3" max="4" width="13.140625" style="4" bestFit="1" customWidth="1"/>
    <col min="5" max="16384" width="9.140625" style="4" customWidth="1"/>
  </cols>
  <sheetData>
    <row r="1" spans="1:4" ht="30" customHeight="1">
      <c r="A1" s="26"/>
      <c r="B1" s="24" t="s">
        <v>216</v>
      </c>
      <c r="C1" s="24"/>
      <c r="D1" s="24"/>
    </row>
    <row r="2" spans="1:4" s="5" customFormat="1" ht="24" customHeight="1">
      <c r="A2" s="26"/>
      <c r="B2" s="24" t="s">
        <v>214</v>
      </c>
      <c r="C2" s="24"/>
      <c r="D2" s="24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0">
        <v>41820</v>
      </c>
      <c r="D5" s="40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2" t="s">
        <v>3</v>
      </c>
    </row>
    <row r="7" spans="1:4" s="7" customFormat="1" ht="12.75">
      <c r="A7" s="31" t="s">
        <v>66</v>
      </c>
      <c r="B7" s="17"/>
      <c r="C7" s="17"/>
      <c r="D7" s="43"/>
    </row>
    <row r="8" spans="1:4" s="7" customFormat="1" ht="12.75">
      <c r="A8" s="33" t="s">
        <v>28</v>
      </c>
      <c r="B8" s="15" t="s">
        <v>4</v>
      </c>
      <c r="C8" s="44">
        <v>0</v>
      </c>
      <c r="D8" s="11">
        <v>0</v>
      </c>
    </row>
    <row r="9" spans="1:4" s="7" customFormat="1" ht="12.75">
      <c r="A9" s="33" t="s">
        <v>29</v>
      </c>
      <c r="B9" s="16" t="s">
        <v>5</v>
      </c>
      <c r="C9" s="11">
        <v>1006666</v>
      </c>
      <c r="D9" s="11">
        <v>2497324</v>
      </c>
    </row>
    <row r="10" spans="1:4" s="7" customFormat="1" ht="12.75">
      <c r="A10" s="34" t="s">
        <v>30</v>
      </c>
      <c r="B10" s="15" t="s">
        <v>6</v>
      </c>
      <c r="C10" s="11">
        <v>0</v>
      </c>
      <c r="D10" s="11">
        <v>0</v>
      </c>
    </row>
    <row r="11" spans="1:4" s="7" customFormat="1" ht="12.75">
      <c r="A11" s="34" t="s">
        <v>31</v>
      </c>
      <c r="B11" s="15" t="s">
        <v>7</v>
      </c>
      <c r="C11" s="11">
        <v>15078</v>
      </c>
      <c r="D11" s="11">
        <v>5755</v>
      </c>
    </row>
    <row r="12" spans="1:4" s="7" customFormat="1" ht="12.75">
      <c r="A12" s="34" t="s">
        <v>32</v>
      </c>
      <c r="B12" s="15" t="s">
        <v>8</v>
      </c>
      <c r="C12" s="11">
        <v>2555457</v>
      </c>
      <c r="D12" s="11">
        <v>2715595</v>
      </c>
    </row>
    <row r="13" spans="1:4" s="7" customFormat="1" ht="25.5">
      <c r="A13" s="34" t="s">
        <v>33</v>
      </c>
      <c r="B13" s="15" t="s">
        <v>9</v>
      </c>
      <c r="C13" s="11">
        <v>16088750</v>
      </c>
      <c r="D13" s="11">
        <v>25316840</v>
      </c>
    </row>
    <row r="14" spans="1:4" s="7" customFormat="1" ht="12.75">
      <c r="A14" s="34" t="s">
        <v>34</v>
      </c>
      <c r="B14" s="15" t="s">
        <v>10</v>
      </c>
      <c r="C14" s="11">
        <v>0</v>
      </c>
      <c r="D14" s="11">
        <v>0</v>
      </c>
    </row>
    <row r="15" spans="1:4" s="7" customFormat="1" ht="12.75">
      <c r="A15" s="34" t="s">
        <v>35</v>
      </c>
      <c r="B15" s="15" t="s">
        <v>11</v>
      </c>
      <c r="C15" s="11">
        <v>8411</v>
      </c>
      <c r="D15" s="11">
        <v>6794</v>
      </c>
    </row>
    <row r="16" spans="1:4" s="7" customFormat="1" ht="12.75">
      <c r="A16" s="35" t="s">
        <v>36</v>
      </c>
      <c r="B16" s="17" t="s">
        <v>12</v>
      </c>
      <c r="C16" s="12">
        <v>19674362</v>
      </c>
      <c r="D16" s="12">
        <f>SUM(D8:D15)</f>
        <v>30542308</v>
      </c>
    </row>
    <row r="17" spans="1:4" s="7" customFormat="1" ht="12.75">
      <c r="A17" s="36" t="s">
        <v>37</v>
      </c>
      <c r="B17" s="17"/>
      <c r="C17" s="13"/>
      <c r="D17" s="13"/>
    </row>
    <row r="18" spans="1:4" s="7" customFormat="1" ht="12.75">
      <c r="A18" s="34" t="s">
        <v>38</v>
      </c>
      <c r="B18" s="15" t="s">
        <v>13</v>
      </c>
      <c r="C18" s="11">
        <v>180</v>
      </c>
      <c r="D18" s="11">
        <v>2778</v>
      </c>
    </row>
    <row r="19" spans="1:4" s="7" customFormat="1" ht="12.75">
      <c r="A19" s="34" t="s">
        <v>39</v>
      </c>
      <c r="B19" s="15" t="s">
        <v>14</v>
      </c>
      <c r="C19" s="11">
        <v>0</v>
      </c>
      <c r="D19" s="11">
        <v>0</v>
      </c>
    </row>
    <row r="20" spans="1:4" s="7" customFormat="1" ht="25.5">
      <c r="A20" s="34" t="s">
        <v>40</v>
      </c>
      <c r="B20" s="15" t="s">
        <v>15</v>
      </c>
      <c r="C20" s="11">
        <v>14550234</v>
      </c>
      <c r="D20" s="11">
        <v>28203477</v>
      </c>
    </row>
    <row r="21" spans="1:4" s="7" customFormat="1" ht="12.75">
      <c r="A21" s="34" t="s">
        <v>41</v>
      </c>
      <c r="B21" s="15" t="s">
        <v>16</v>
      </c>
      <c r="C21" s="11">
        <v>740185</v>
      </c>
      <c r="D21" s="11">
        <v>883229</v>
      </c>
    </row>
    <row r="22" spans="1:4" s="7" customFormat="1" ht="12.75">
      <c r="A22" s="34" t="s">
        <v>42</v>
      </c>
      <c r="B22" s="15" t="s">
        <v>17</v>
      </c>
      <c r="C22" s="11">
        <v>598</v>
      </c>
      <c r="D22" s="11">
        <v>2167</v>
      </c>
    </row>
    <row r="23" spans="1:4" s="7" customFormat="1" ht="12.75">
      <c r="A23" s="34" t="s">
        <v>43</v>
      </c>
      <c r="B23" s="15" t="s">
        <v>18</v>
      </c>
      <c r="C23" s="11">
        <v>0</v>
      </c>
      <c r="D23" s="11">
        <v>0</v>
      </c>
    </row>
    <row r="24" spans="1:4" s="7" customFormat="1" ht="12.75">
      <c r="A24" s="34" t="s">
        <v>44</v>
      </c>
      <c r="B24" s="15" t="s">
        <v>19</v>
      </c>
      <c r="C24" s="11">
        <v>0</v>
      </c>
      <c r="D24" s="11">
        <v>0</v>
      </c>
    </row>
    <row r="25" spans="1:4" s="7" customFormat="1" ht="12.75">
      <c r="A25" s="34" t="s">
        <v>45</v>
      </c>
      <c r="B25" s="15" t="s">
        <v>20</v>
      </c>
      <c r="C25" s="11">
        <v>0</v>
      </c>
      <c r="D25" s="11">
        <v>0</v>
      </c>
    </row>
    <row r="26" spans="1:4" s="7" customFormat="1" ht="12.75">
      <c r="A26" s="35" t="s">
        <v>46</v>
      </c>
      <c r="B26" s="17" t="s">
        <v>21</v>
      </c>
      <c r="C26" s="12">
        <v>15291197</v>
      </c>
      <c r="D26" s="12">
        <f>SUM(D18:D25)</f>
        <v>29091651</v>
      </c>
    </row>
    <row r="27" spans="1:4" s="7" customFormat="1" ht="12.75">
      <c r="A27" s="36" t="s">
        <v>47</v>
      </c>
      <c r="B27" s="15"/>
      <c r="C27" s="11"/>
      <c r="D27" s="11"/>
    </row>
    <row r="28" spans="1:4" s="7" customFormat="1" ht="12.75">
      <c r="A28" s="37" t="s">
        <v>48</v>
      </c>
      <c r="B28" s="15" t="s">
        <v>49</v>
      </c>
      <c r="C28" s="12">
        <v>4383165</v>
      </c>
      <c r="D28" s="12">
        <f>IF(D16&gt;D26,D16-D26,0)</f>
        <v>1450657</v>
      </c>
    </row>
    <row r="29" spans="1:4" s="7" customFormat="1" ht="12.75">
      <c r="A29" s="37" t="s">
        <v>50</v>
      </c>
      <c r="B29" s="18" t="s">
        <v>59</v>
      </c>
      <c r="C29" s="12">
        <v>0</v>
      </c>
      <c r="D29" s="12">
        <f>IF(D26&gt;D16,D26-D16,0)</f>
        <v>0</v>
      </c>
    </row>
    <row r="30" spans="1:4" s="7" customFormat="1" ht="12.75">
      <c r="A30" s="36" t="s">
        <v>51</v>
      </c>
      <c r="B30" s="17" t="s">
        <v>22</v>
      </c>
      <c r="C30" s="13">
        <v>0</v>
      </c>
      <c r="D30" s="13">
        <v>0</v>
      </c>
    </row>
    <row r="31" spans="1:4" s="7" customFormat="1" ht="12.75">
      <c r="A31" s="36" t="s">
        <v>52</v>
      </c>
      <c r="B31" s="17" t="s">
        <v>23</v>
      </c>
      <c r="C31" s="13">
        <v>0</v>
      </c>
      <c r="D31" s="13">
        <v>0</v>
      </c>
    </row>
    <row r="32" spans="1:4" s="7" customFormat="1" ht="12.75">
      <c r="A32" s="36" t="s">
        <v>53</v>
      </c>
      <c r="B32" s="17"/>
      <c r="C32" s="13"/>
      <c r="D32" s="13"/>
    </row>
    <row r="33" spans="1:4" s="7" customFormat="1" ht="12.75">
      <c r="A33" s="37" t="s">
        <v>54</v>
      </c>
      <c r="B33" s="18" t="s">
        <v>60</v>
      </c>
      <c r="C33" s="12">
        <v>0</v>
      </c>
      <c r="D33" s="12">
        <f>IF(D30&gt;D31,D30-D31,0)</f>
        <v>0</v>
      </c>
    </row>
    <row r="34" spans="1:4" s="7" customFormat="1" ht="12.75">
      <c r="A34" s="37" t="s">
        <v>55</v>
      </c>
      <c r="B34" s="18" t="s">
        <v>61</v>
      </c>
      <c r="C34" s="12">
        <v>0</v>
      </c>
      <c r="D34" s="12">
        <f>IF(D31&gt;D30,D31-D30,0)</f>
        <v>0</v>
      </c>
    </row>
    <row r="35" spans="1:4" s="7" customFormat="1" ht="12.75">
      <c r="A35" s="36" t="s">
        <v>56</v>
      </c>
      <c r="B35" s="17" t="s">
        <v>24</v>
      </c>
      <c r="C35" s="12">
        <v>19674362</v>
      </c>
      <c r="D35" s="12">
        <f>D16+D30</f>
        <v>30542308</v>
      </c>
    </row>
    <row r="36" spans="1:4" s="7" customFormat="1" ht="12.75">
      <c r="A36" s="36" t="s">
        <v>57</v>
      </c>
      <c r="B36" s="17" t="s">
        <v>25</v>
      </c>
      <c r="C36" s="12">
        <v>15291197</v>
      </c>
      <c r="D36" s="12">
        <f>D26+D31</f>
        <v>29091651</v>
      </c>
    </row>
    <row r="37" spans="1:4" s="7" customFormat="1" ht="12.75">
      <c r="A37" s="36" t="s">
        <v>58</v>
      </c>
      <c r="B37" s="17"/>
      <c r="C37" s="12"/>
      <c r="D37" s="12"/>
    </row>
    <row r="38" spans="1:4" s="7" customFormat="1" ht="12.75">
      <c r="A38" s="38" t="s">
        <v>64</v>
      </c>
      <c r="B38" s="18" t="s">
        <v>62</v>
      </c>
      <c r="C38" s="12">
        <v>4383165</v>
      </c>
      <c r="D38" s="12">
        <f>IF(D35&gt;D36,D35-D36,0)</f>
        <v>1450657</v>
      </c>
    </row>
    <row r="39" spans="1:4" s="7" customFormat="1" ht="12.75">
      <c r="A39" s="38" t="s">
        <v>65</v>
      </c>
      <c r="B39" s="18" t="s">
        <v>63</v>
      </c>
      <c r="C39" s="45">
        <v>0</v>
      </c>
      <c r="D39" s="12">
        <f>IF(D36&gt;D35,D36-D35,0)</f>
        <v>0</v>
      </c>
    </row>
    <row r="40" ht="12.75">
      <c r="A40" s="4"/>
    </row>
  </sheetData>
  <sheetProtection/>
  <mergeCells count="6">
    <mergeCell ref="A3:A5"/>
    <mergeCell ref="B3:B5"/>
    <mergeCell ref="C3:D4"/>
    <mergeCell ref="B2:D2"/>
    <mergeCell ref="B1:D1"/>
    <mergeCell ref="A1:A2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5.00390625" style="14" customWidth="1"/>
    <col min="2" max="2" width="5.28125" style="4" bestFit="1" customWidth="1"/>
    <col min="3" max="3" width="13.140625" style="4" bestFit="1" customWidth="1"/>
    <col min="4" max="4" width="19.8515625" style="4" customWidth="1"/>
    <col min="5" max="16384" width="9.140625" style="4" customWidth="1"/>
  </cols>
  <sheetData>
    <row r="1" spans="1:4" ht="26.25" customHeight="1">
      <c r="A1" s="26"/>
      <c r="B1" s="46" t="s">
        <v>217</v>
      </c>
      <c r="C1" s="46"/>
      <c r="D1" s="46"/>
    </row>
    <row r="2" spans="1:4" s="5" customFormat="1" ht="32.25" customHeight="1">
      <c r="A2" s="26"/>
      <c r="B2" s="24" t="s">
        <v>214</v>
      </c>
      <c r="C2" s="24"/>
      <c r="D2" s="24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0">
        <v>41820</v>
      </c>
      <c r="D5" s="47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8" t="s">
        <v>3</v>
      </c>
    </row>
    <row r="7" spans="1:4" s="7" customFormat="1" ht="12.75">
      <c r="A7" s="31" t="s">
        <v>66</v>
      </c>
      <c r="B7" s="17"/>
      <c r="C7" s="17"/>
      <c r="D7" s="32"/>
    </row>
    <row r="8" spans="1:4" s="7" customFormat="1" ht="12.75">
      <c r="A8" s="33" t="s">
        <v>28</v>
      </c>
      <c r="B8" s="15" t="s">
        <v>4</v>
      </c>
      <c r="C8" s="11">
        <v>0</v>
      </c>
      <c r="D8" s="11">
        <v>0</v>
      </c>
    </row>
    <row r="9" spans="1:4" s="7" customFormat="1" ht="12.75">
      <c r="A9" s="33" t="s">
        <v>29</v>
      </c>
      <c r="B9" s="16" t="s">
        <v>5</v>
      </c>
      <c r="C9" s="11">
        <v>945479</v>
      </c>
      <c r="D9" s="11">
        <v>1595675</v>
      </c>
    </row>
    <row r="10" spans="1:4" s="7" customFormat="1" ht="12.75">
      <c r="A10" s="34" t="s">
        <v>30</v>
      </c>
      <c r="B10" s="15" t="s">
        <v>6</v>
      </c>
      <c r="C10" s="11">
        <v>0</v>
      </c>
      <c r="D10" s="11">
        <v>0</v>
      </c>
    </row>
    <row r="11" spans="1:4" s="7" customFormat="1" ht="12.75">
      <c r="A11" s="34" t="s">
        <v>31</v>
      </c>
      <c r="B11" s="15" t="s">
        <v>7</v>
      </c>
      <c r="C11" s="11">
        <v>1500</v>
      </c>
      <c r="D11" s="11">
        <v>9042</v>
      </c>
    </row>
    <row r="12" spans="1:4" s="7" customFormat="1" ht="12.75">
      <c r="A12" s="34" t="s">
        <v>32</v>
      </c>
      <c r="B12" s="15" t="s">
        <v>8</v>
      </c>
      <c r="C12" s="11">
        <v>1003887</v>
      </c>
      <c r="D12" s="11">
        <v>998615</v>
      </c>
    </row>
    <row r="13" spans="1:4" s="7" customFormat="1" ht="25.5">
      <c r="A13" s="34" t="s">
        <v>33</v>
      </c>
      <c r="B13" s="15" t="s">
        <v>9</v>
      </c>
      <c r="C13" s="11">
        <v>11049567</v>
      </c>
      <c r="D13" s="11">
        <v>13722554</v>
      </c>
    </row>
    <row r="14" spans="1:4" s="7" customFormat="1" ht="12.75">
      <c r="A14" s="34" t="s">
        <v>34</v>
      </c>
      <c r="B14" s="15" t="s">
        <v>10</v>
      </c>
      <c r="C14" s="11">
        <v>0</v>
      </c>
      <c r="D14" s="11">
        <v>0</v>
      </c>
    </row>
    <row r="15" spans="1:4" s="7" customFormat="1" ht="12.75">
      <c r="A15" s="34" t="s">
        <v>35</v>
      </c>
      <c r="B15" s="15" t="s">
        <v>11</v>
      </c>
      <c r="C15" s="11">
        <v>991</v>
      </c>
      <c r="D15" s="11">
        <v>0</v>
      </c>
    </row>
    <row r="16" spans="1:4" s="7" customFormat="1" ht="12.75">
      <c r="A16" s="35" t="s">
        <v>36</v>
      </c>
      <c r="B16" s="17" t="s">
        <v>12</v>
      </c>
      <c r="C16" s="12">
        <v>13001424</v>
      </c>
      <c r="D16" s="12">
        <f>SUM(D8:D15)</f>
        <v>16325886</v>
      </c>
    </row>
    <row r="17" spans="1:4" s="7" customFormat="1" ht="12.75">
      <c r="A17" s="36" t="s">
        <v>37</v>
      </c>
      <c r="B17" s="17"/>
      <c r="C17" s="13"/>
      <c r="D17" s="13"/>
    </row>
    <row r="18" spans="1:4" s="7" customFormat="1" ht="12.75">
      <c r="A18" s="34" t="s">
        <v>38</v>
      </c>
      <c r="B18" s="15" t="s">
        <v>13</v>
      </c>
      <c r="C18" s="11">
        <v>7503</v>
      </c>
      <c r="D18" s="11">
        <v>2098</v>
      </c>
    </row>
    <row r="19" spans="1:4" s="7" customFormat="1" ht="12.75">
      <c r="A19" s="34" t="s">
        <v>39</v>
      </c>
      <c r="B19" s="15" t="s">
        <v>14</v>
      </c>
      <c r="C19" s="11">
        <v>0</v>
      </c>
      <c r="D19" s="11">
        <v>0</v>
      </c>
    </row>
    <row r="20" spans="1:4" s="7" customFormat="1" ht="25.5">
      <c r="A20" s="34" t="s">
        <v>40</v>
      </c>
      <c r="B20" s="15" t="s">
        <v>15</v>
      </c>
      <c r="C20" s="11">
        <v>10362369</v>
      </c>
      <c r="D20" s="11">
        <v>14974436</v>
      </c>
    </row>
    <row r="21" spans="1:4" s="7" customFormat="1" ht="12.75">
      <c r="A21" s="34" t="s">
        <v>41</v>
      </c>
      <c r="B21" s="15" t="s">
        <v>16</v>
      </c>
      <c r="C21" s="11">
        <v>457263</v>
      </c>
      <c r="D21" s="11">
        <v>536678</v>
      </c>
    </row>
    <row r="22" spans="1:4" s="7" customFormat="1" ht="12.75">
      <c r="A22" s="34" t="s">
        <v>42</v>
      </c>
      <c r="B22" s="15" t="s">
        <v>17</v>
      </c>
      <c r="C22" s="11">
        <v>428</v>
      </c>
      <c r="D22" s="11">
        <v>1368</v>
      </c>
    </row>
    <row r="23" spans="1:4" s="7" customFormat="1" ht="12.75">
      <c r="A23" s="34" t="s">
        <v>43</v>
      </c>
      <c r="B23" s="15" t="s">
        <v>18</v>
      </c>
      <c r="C23" s="11">
        <v>0</v>
      </c>
      <c r="D23" s="11">
        <v>0</v>
      </c>
    </row>
    <row r="24" spans="1:4" s="7" customFormat="1" ht="12.75">
      <c r="A24" s="34" t="s">
        <v>44</v>
      </c>
      <c r="B24" s="15" t="s">
        <v>19</v>
      </c>
      <c r="C24" s="11">
        <v>0</v>
      </c>
      <c r="D24" s="11">
        <v>0</v>
      </c>
    </row>
    <row r="25" spans="1:4" s="7" customFormat="1" ht="12.75">
      <c r="A25" s="34" t="s">
        <v>45</v>
      </c>
      <c r="B25" s="15" t="s">
        <v>20</v>
      </c>
      <c r="C25" s="11">
        <v>0</v>
      </c>
      <c r="D25" s="11">
        <v>0</v>
      </c>
    </row>
    <row r="26" spans="1:4" s="7" customFormat="1" ht="12.75">
      <c r="A26" s="35" t="s">
        <v>46</v>
      </c>
      <c r="B26" s="17" t="s">
        <v>21</v>
      </c>
      <c r="C26" s="12">
        <v>10827563</v>
      </c>
      <c r="D26" s="12">
        <f>SUM(D18:D25)</f>
        <v>15514580</v>
      </c>
    </row>
    <row r="27" spans="1:4" s="7" customFormat="1" ht="12.75">
      <c r="A27" s="36" t="s">
        <v>47</v>
      </c>
      <c r="B27" s="15"/>
      <c r="C27" s="11"/>
      <c r="D27" s="11"/>
    </row>
    <row r="28" spans="1:4" s="7" customFormat="1" ht="12.75">
      <c r="A28" s="37" t="s">
        <v>48</v>
      </c>
      <c r="B28" s="15" t="s">
        <v>49</v>
      </c>
      <c r="C28" s="12">
        <v>2173861</v>
      </c>
      <c r="D28" s="12">
        <f>IF(D16&gt;D26,D16-D26,0)</f>
        <v>811306</v>
      </c>
    </row>
    <row r="29" spans="1:4" s="7" customFormat="1" ht="12.75">
      <c r="A29" s="37" t="s">
        <v>50</v>
      </c>
      <c r="B29" s="18" t="s">
        <v>59</v>
      </c>
      <c r="C29" s="12">
        <v>0</v>
      </c>
      <c r="D29" s="12">
        <f>IF(D26&gt;D16,D26-D16,0)</f>
        <v>0</v>
      </c>
    </row>
    <row r="30" spans="1:4" s="7" customFormat="1" ht="12.75">
      <c r="A30" s="36" t="s">
        <v>51</v>
      </c>
      <c r="B30" s="17" t="s">
        <v>22</v>
      </c>
      <c r="C30" s="13">
        <v>0</v>
      </c>
      <c r="D30" s="13">
        <v>0</v>
      </c>
    </row>
    <row r="31" spans="1:4" s="7" customFormat="1" ht="12.75">
      <c r="A31" s="36" t="s">
        <v>52</v>
      </c>
      <c r="B31" s="17" t="s">
        <v>23</v>
      </c>
      <c r="C31" s="13">
        <v>0</v>
      </c>
      <c r="D31" s="13">
        <v>0</v>
      </c>
    </row>
    <row r="32" spans="1:4" s="7" customFormat="1" ht="12.75">
      <c r="A32" s="36" t="s">
        <v>53</v>
      </c>
      <c r="B32" s="17"/>
      <c r="C32" s="13"/>
      <c r="D32" s="13"/>
    </row>
    <row r="33" spans="1:4" s="7" customFormat="1" ht="12.75">
      <c r="A33" s="37" t="s">
        <v>54</v>
      </c>
      <c r="B33" s="18" t="s">
        <v>60</v>
      </c>
      <c r="C33" s="12">
        <v>0</v>
      </c>
      <c r="D33" s="12">
        <f>IF(D30&gt;D31,D30-D31,0)</f>
        <v>0</v>
      </c>
    </row>
    <row r="34" spans="1:4" s="7" customFormat="1" ht="12.75">
      <c r="A34" s="37" t="s">
        <v>55</v>
      </c>
      <c r="B34" s="18" t="s">
        <v>61</v>
      </c>
      <c r="C34" s="12">
        <v>0</v>
      </c>
      <c r="D34" s="12">
        <f>IF(D31&gt;D30,D31-D30,0)</f>
        <v>0</v>
      </c>
    </row>
    <row r="35" spans="1:4" s="7" customFormat="1" ht="12.75">
      <c r="A35" s="36" t="s">
        <v>56</v>
      </c>
      <c r="B35" s="17" t="s">
        <v>24</v>
      </c>
      <c r="C35" s="12">
        <v>13001424</v>
      </c>
      <c r="D35" s="12">
        <f>D16+D30</f>
        <v>16325886</v>
      </c>
    </row>
    <row r="36" spans="1:4" s="7" customFormat="1" ht="12.75">
      <c r="A36" s="36" t="s">
        <v>57</v>
      </c>
      <c r="B36" s="17" t="s">
        <v>25</v>
      </c>
      <c r="C36" s="12">
        <v>10827563</v>
      </c>
      <c r="D36" s="12">
        <f>D26+D31</f>
        <v>15514580</v>
      </c>
    </row>
    <row r="37" spans="1:4" s="7" customFormat="1" ht="12.75">
      <c r="A37" s="36" t="s">
        <v>58</v>
      </c>
      <c r="B37" s="17"/>
      <c r="C37" s="12"/>
      <c r="D37" s="12"/>
    </row>
    <row r="38" spans="1:4" s="7" customFormat="1" ht="12.75">
      <c r="A38" s="38" t="s">
        <v>64</v>
      </c>
      <c r="B38" s="18" t="s">
        <v>62</v>
      </c>
      <c r="C38" s="12">
        <v>2173861</v>
      </c>
      <c r="D38" s="12">
        <f>IF(D35&gt;D36,D35-D36,0)</f>
        <v>811306</v>
      </c>
    </row>
    <row r="39" spans="1:4" s="7" customFormat="1" ht="12.75">
      <c r="A39" s="38" t="s">
        <v>65</v>
      </c>
      <c r="B39" s="18" t="s">
        <v>63</v>
      </c>
      <c r="C39" s="45">
        <v>0</v>
      </c>
      <c r="D39" s="12">
        <f>IF(D36&gt;D35,D36-D35,0)</f>
        <v>0</v>
      </c>
    </row>
    <row r="40" ht="12.75">
      <c r="A40" s="4"/>
    </row>
  </sheetData>
  <sheetProtection/>
  <mergeCells count="6">
    <mergeCell ref="B3:B5"/>
    <mergeCell ref="C3:D4"/>
    <mergeCell ref="A3:A5"/>
    <mergeCell ref="B2:D2"/>
    <mergeCell ref="B1:D1"/>
    <mergeCell ref="A1:A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30:D31 C18:D25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5.00390625" style="14" customWidth="1"/>
    <col min="2" max="2" width="5.28125" style="4" bestFit="1" customWidth="1"/>
    <col min="3" max="4" width="13.140625" style="4" bestFit="1" customWidth="1"/>
    <col min="5" max="16384" width="9.140625" style="4" customWidth="1"/>
  </cols>
  <sheetData>
    <row r="1" spans="1:4" ht="21" customHeight="1">
      <c r="A1" s="26"/>
      <c r="B1" s="46" t="s">
        <v>215</v>
      </c>
      <c r="C1" s="46"/>
      <c r="D1" s="46"/>
    </row>
    <row r="2" spans="1:4" s="5" customFormat="1" ht="36.75" customHeight="1">
      <c r="A2" s="26"/>
      <c r="B2" s="39" t="s">
        <v>214</v>
      </c>
      <c r="C2" s="39"/>
      <c r="D2" s="39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9">
        <v>41820</v>
      </c>
      <c r="D5" s="49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1" t="s">
        <v>3</v>
      </c>
    </row>
    <row r="7" spans="1:4" s="7" customFormat="1" ht="12.75">
      <c r="A7" s="31" t="s">
        <v>66</v>
      </c>
      <c r="B7" s="10"/>
      <c r="C7" s="10"/>
      <c r="D7" s="32"/>
    </row>
    <row r="8" spans="1:4" s="7" customFormat="1" ht="12.75">
      <c r="A8" s="33" t="s">
        <v>28</v>
      </c>
      <c r="B8" s="8" t="s">
        <v>4</v>
      </c>
      <c r="C8" s="11">
        <v>15273940</v>
      </c>
      <c r="D8" s="11">
        <v>22461167</v>
      </c>
    </row>
    <row r="9" spans="1:4" s="7" customFormat="1" ht="12.75">
      <c r="A9" s="33" t="s">
        <v>29</v>
      </c>
      <c r="B9" s="9" t="s">
        <v>5</v>
      </c>
      <c r="C9" s="11">
        <v>2448317</v>
      </c>
      <c r="D9" s="11">
        <v>2411521</v>
      </c>
    </row>
    <row r="10" spans="1:4" s="7" customFormat="1" ht="12.75">
      <c r="A10" s="34" t="s">
        <v>30</v>
      </c>
      <c r="B10" s="8" t="s">
        <v>6</v>
      </c>
      <c r="C10" s="11">
        <v>8390834</v>
      </c>
      <c r="D10" s="11">
        <v>10372998</v>
      </c>
    </row>
    <row r="11" spans="1:4" s="7" customFormat="1" ht="12.75">
      <c r="A11" s="34" t="s">
        <v>31</v>
      </c>
      <c r="B11" s="8" t="s">
        <v>7</v>
      </c>
      <c r="C11" s="11">
        <v>53382</v>
      </c>
      <c r="D11" s="11">
        <v>43297</v>
      </c>
    </row>
    <row r="12" spans="1:4" s="7" customFormat="1" ht="12.75">
      <c r="A12" s="34" t="s">
        <v>32</v>
      </c>
      <c r="B12" s="8" t="s">
        <v>8</v>
      </c>
      <c r="C12" s="11">
        <v>2755691</v>
      </c>
      <c r="D12" s="11">
        <v>3145934</v>
      </c>
    </row>
    <row r="13" spans="1:4" s="7" customFormat="1" ht="25.5">
      <c r="A13" s="34" t="s">
        <v>33</v>
      </c>
      <c r="B13" s="8" t="s">
        <v>9</v>
      </c>
      <c r="C13" s="11">
        <v>10732242</v>
      </c>
      <c r="D13" s="11">
        <v>12324244</v>
      </c>
    </row>
    <row r="14" spans="1:4" s="7" customFormat="1" ht="12.75">
      <c r="A14" s="34" t="s">
        <v>34</v>
      </c>
      <c r="B14" s="8" t="s">
        <v>10</v>
      </c>
      <c r="C14" s="11">
        <v>0</v>
      </c>
      <c r="D14" s="11">
        <v>0</v>
      </c>
    </row>
    <row r="15" spans="1:4" s="7" customFormat="1" ht="12.75">
      <c r="A15" s="34" t="s">
        <v>35</v>
      </c>
      <c r="B15" s="8" t="s">
        <v>11</v>
      </c>
      <c r="C15" s="11">
        <v>0</v>
      </c>
      <c r="D15" s="11">
        <v>0</v>
      </c>
    </row>
    <row r="16" spans="1:4" s="7" customFormat="1" ht="12.75">
      <c r="A16" s="35" t="s">
        <v>36</v>
      </c>
      <c r="B16" s="10" t="s">
        <v>12</v>
      </c>
      <c r="C16" s="12">
        <f>SUM(C8:C15)</f>
        <v>39654406</v>
      </c>
      <c r="D16" s="12">
        <f>SUM(D8:D15)</f>
        <v>50759161</v>
      </c>
    </row>
    <row r="17" spans="1:4" s="7" customFormat="1" ht="12.75">
      <c r="A17" s="36" t="s">
        <v>37</v>
      </c>
      <c r="B17" s="10"/>
      <c r="C17" s="13"/>
      <c r="D17" s="13"/>
    </row>
    <row r="18" spans="1:4" s="7" customFormat="1" ht="12.75">
      <c r="A18" s="34" t="s">
        <v>38</v>
      </c>
      <c r="B18" s="8" t="s">
        <v>13</v>
      </c>
      <c r="C18" s="11">
        <v>16028</v>
      </c>
      <c r="D18" s="11">
        <v>113104</v>
      </c>
    </row>
    <row r="19" spans="1:4" s="7" customFormat="1" ht="12.75">
      <c r="A19" s="34" t="s">
        <v>39</v>
      </c>
      <c r="B19" s="8" t="s">
        <v>14</v>
      </c>
      <c r="C19" s="11">
        <v>0</v>
      </c>
      <c r="D19" s="11">
        <v>0</v>
      </c>
    </row>
    <row r="20" spans="1:4" s="7" customFormat="1" ht="25.5">
      <c r="A20" s="34" t="s">
        <v>40</v>
      </c>
      <c r="B20" s="8" t="s">
        <v>15</v>
      </c>
      <c r="C20" s="11">
        <v>31671282</v>
      </c>
      <c r="D20" s="11">
        <v>46762276</v>
      </c>
    </row>
    <row r="21" spans="1:4" s="7" customFormat="1" ht="12.75">
      <c r="A21" s="34" t="s">
        <v>41</v>
      </c>
      <c r="B21" s="8" t="s">
        <v>16</v>
      </c>
      <c r="C21" s="11">
        <v>1477368</v>
      </c>
      <c r="D21" s="11">
        <v>1920549</v>
      </c>
    </row>
    <row r="22" spans="1:4" s="7" customFormat="1" ht="12.75">
      <c r="A22" s="34" t="s">
        <v>42</v>
      </c>
      <c r="B22" s="8" t="s">
        <v>17</v>
      </c>
      <c r="C22" s="11">
        <v>1347</v>
      </c>
      <c r="D22" s="11">
        <v>1613</v>
      </c>
    </row>
    <row r="23" spans="1:4" s="7" customFormat="1" ht="12.75">
      <c r="A23" s="34" t="s">
        <v>43</v>
      </c>
      <c r="B23" s="8" t="s">
        <v>18</v>
      </c>
      <c r="C23" s="11">
        <v>0</v>
      </c>
      <c r="D23" s="11">
        <v>0</v>
      </c>
    </row>
    <row r="24" spans="1:4" s="7" customFormat="1" ht="12.75">
      <c r="A24" s="34" t="s">
        <v>44</v>
      </c>
      <c r="B24" s="8" t="s">
        <v>19</v>
      </c>
      <c r="C24" s="11">
        <v>0</v>
      </c>
      <c r="D24" s="11">
        <v>0</v>
      </c>
    </row>
    <row r="25" spans="1:4" s="7" customFormat="1" ht="12.75">
      <c r="A25" s="34" t="s">
        <v>45</v>
      </c>
      <c r="B25" s="8" t="s">
        <v>20</v>
      </c>
      <c r="C25" s="11">
        <v>0</v>
      </c>
      <c r="D25" s="11">
        <v>0</v>
      </c>
    </row>
    <row r="26" spans="1:4" s="7" customFormat="1" ht="12.75">
      <c r="A26" s="35" t="s">
        <v>46</v>
      </c>
      <c r="B26" s="10" t="s">
        <v>21</v>
      </c>
      <c r="C26" s="12">
        <f>SUM(C18:C25)</f>
        <v>33166025</v>
      </c>
      <c r="D26" s="12">
        <f>SUM(D18:D25)</f>
        <v>48797542</v>
      </c>
    </row>
    <row r="27" spans="1:4" s="7" customFormat="1" ht="12.75">
      <c r="A27" s="36" t="s">
        <v>47</v>
      </c>
      <c r="B27" s="8"/>
      <c r="C27" s="11"/>
      <c r="D27" s="11"/>
    </row>
    <row r="28" spans="1:4" s="7" customFormat="1" ht="12.75">
      <c r="A28" s="37" t="s">
        <v>48</v>
      </c>
      <c r="B28" s="8" t="s">
        <v>49</v>
      </c>
      <c r="C28" s="12">
        <f>IF(C16&gt;C26,C16-C26,0)</f>
        <v>6488381</v>
      </c>
      <c r="D28" s="12">
        <f>IF(D16&gt;D26,D16-D26,0)</f>
        <v>1961619</v>
      </c>
    </row>
    <row r="29" spans="1:4" s="7" customFormat="1" ht="12.75">
      <c r="A29" s="37" t="s">
        <v>50</v>
      </c>
      <c r="B29" s="8" t="s">
        <v>59</v>
      </c>
      <c r="C29" s="12">
        <f>IF(C26&gt;C16,C26-C16,0)</f>
        <v>0</v>
      </c>
      <c r="D29" s="12">
        <f>IF(D26&gt;D16,D26-D16,0)</f>
        <v>0</v>
      </c>
    </row>
    <row r="30" spans="1:4" s="7" customFormat="1" ht="12.75">
      <c r="A30" s="36" t="s">
        <v>51</v>
      </c>
      <c r="B30" s="10" t="s">
        <v>22</v>
      </c>
      <c r="C30" s="13">
        <v>0</v>
      </c>
      <c r="D30" s="13">
        <v>0</v>
      </c>
    </row>
    <row r="31" spans="1:4" s="7" customFormat="1" ht="12.75">
      <c r="A31" s="36" t="s">
        <v>52</v>
      </c>
      <c r="B31" s="10" t="s">
        <v>23</v>
      </c>
      <c r="C31" s="13">
        <v>0</v>
      </c>
      <c r="D31" s="13">
        <v>0</v>
      </c>
    </row>
    <row r="32" spans="1:4" s="7" customFormat="1" ht="12.75">
      <c r="A32" s="36" t="s">
        <v>53</v>
      </c>
      <c r="B32" s="10"/>
      <c r="C32" s="13"/>
      <c r="D32" s="13"/>
    </row>
    <row r="33" spans="1:4" s="7" customFormat="1" ht="12.75">
      <c r="A33" s="37" t="s">
        <v>54</v>
      </c>
      <c r="B33" s="8" t="s">
        <v>60</v>
      </c>
      <c r="C33" s="12">
        <f>IF(C30&gt;C31,C30-C31,0)</f>
        <v>0</v>
      </c>
      <c r="D33" s="12">
        <f>IF(D30&gt;D31,D30-D31,0)</f>
        <v>0</v>
      </c>
    </row>
    <row r="34" spans="1:4" s="7" customFormat="1" ht="12.75">
      <c r="A34" s="37" t="s">
        <v>55</v>
      </c>
      <c r="B34" s="8" t="s">
        <v>61</v>
      </c>
      <c r="C34" s="12">
        <f>IF(C31&gt;C30,C31-C30,0)</f>
        <v>0</v>
      </c>
      <c r="D34" s="12">
        <f>IF(D31&gt;D30,D31-D30,0)</f>
        <v>0</v>
      </c>
    </row>
    <row r="35" spans="1:4" s="7" customFormat="1" ht="12.75">
      <c r="A35" s="36" t="s">
        <v>56</v>
      </c>
      <c r="B35" s="10" t="s">
        <v>24</v>
      </c>
      <c r="C35" s="12">
        <f>C16+C30</f>
        <v>39654406</v>
      </c>
      <c r="D35" s="12">
        <f>D16+D30</f>
        <v>50759161</v>
      </c>
    </row>
    <row r="36" spans="1:4" s="7" customFormat="1" ht="12.75">
      <c r="A36" s="36" t="s">
        <v>57</v>
      </c>
      <c r="B36" s="10" t="s">
        <v>25</v>
      </c>
      <c r="C36" s="12">
        <f>C26+C31</f>
        <v>33166025</v>
      </c>
      <c r="D36" s="12">
        <f>D26+D31</f>
        <v>48797542</v>
      </c>
    </row>
    <row r="37" spans="1:4" s="7" customFormat="1" ht="12.75">
      <c r="A37" s="36" t="s">
        <v>58</v>
      </c>
      <c r="B37" s="10"/>
      <c r="C37" s="12"/>
      <c r="D37" s="12"/>
    </row>
    <row r="38" spans="1:4" s="7" customFormat="1" ht="12.75">
      <c r="A38" s="38" t="s">
        <v>64</v>
      </c>
      <c r="B38" s="8" t="s">
        <v>62</v>
      </c>
      <c r="C38" s="12">
        <f>IF(C35&gt;C36,C35-C36,0)</f>
        <v>6488381</v>
      </c>
      <c r="D38" s="12">
        <f>IF(D35&gt;D36,D35-D36,0)</f>
        <v>1961619</v>
      </c>
    </row>
    <row r="39" spans="1:4" s="7" customFormat="1" ht="12.75">
      <c r="A39" s="38" t="s">
        <v>65</v>
      </c>
      <c r="B39" s="8" t="s">
        <v>63</v>
      </c>
      <c r="C39" s="12">
        <f>IF(C36&gt;C35,C36-C35,0)</f>
        <v>0</v>
      </c>
      <c r="D39" s="12">
        <f>IF(D36&gt;D35,D36-D35,0)</f>
        <v>0</v>
      </c>
    </row>
    <row r="40" ht="12.75">
      <c r="A40" s="4"/>
    </row>
  </sheetData>
  <sheetProtection/>
  <mergeCells count="6">
    <mergeCell ref="B3:B5"/>
    <mergeCell ref="C3:D4"/>
    <mergeCell ref="A3:A5"/>
    <mergeCell ref="B2:D2"/>
    <mergeCell ref="B1:D1"/>
    <mergeCell ref="A1:A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5.00390625" style="14" customWidth="1"/>
    <col min="2" max="2" width="5.28125" style="4" bestFit="1" customWidth="1"/>
    <col min="3" max="3" width="14.8515625" style="4" customWidth="1"/>
    <col min="4" max="4" width="13.140625" style="4" bestFit="1" customWidth="1"/>
    <col min="5" max="16384" width="9.140625" style="4" customWidth="1"/>
  </cols>
  <sheetData>
    <row r="1" spans="1:4" ht="38.25" customHeight="1">
      <c r="A1" s="26"/>
      <c r="B1" s="50" t="s">
        <v>210</v>
      </c>
      <c r="C1" s="50"/>
      <c r="D1" s="50"/>
    </row>
    <row r="2" spans="1:4" s="5" customFormat="1" ht="30.75" customHeight="1">
      <c r="A2" s="26"/>
      <c r="B2" s="51" t="s">
        <v>214</v>
      </c>
      <c r="C2" s="51"/>
      <c r="D2" s="51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9">
        <v>41820</v>
      </c>
      <c r="D5" s="49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1" t="s">
        <v>3</v>
      </c>
    </row>
    <row r="7" spans="1:4" s="7" customFormat="1" ht="12.75">
      <c r="A7" s="31" t="s">
        <v>66</v>
      </c>
      <c r="B7" s="10"/>
      <c r="C7" s="10"/>
      <c r="D7" s="32"/>
    </row>
    <row r="8" spans="1:4" s="7" customFormat="1" ht="12.75">
      <c r="A8" s="33" t="s">
        <v>28</v>
      </c>
      <c r="B8" s="8" t="s">
        <v>4</v>
      </c>
      <c r="C8" s="11">
        <v>3812452</v>
      </c>
      <c r="D8" s="11">
        <v>4548510.42</v>
      </c>
    </row>
    <row r="9" spans="1:4" s="7" customFormat="1" ht="12.75">
      <c r="A9" s="33" t="s">
        <v>29</v>
      </c>
      <c r="B9" s="9" t="s">
        <v>5</v>
      </c>
      <c r="C9" s="11">
        <v>4387831</v>
      </c>
      <c r="D9" s="11">
        <v>6113965.69</v>
      </c>
    </row>
    <row r="10" spans="1:4" s="7" customFormat="1" ht="12.75">
      <c r="A10" s="34" t="s">
        <v>30</v>
      </c>
      <c r="B10" s="8" t="s">
        <v>6</v>
      </c>
      <c r="C10" s="11"/>
      <c r="D10" s="11">
        <v>0</v>
      </c>
    </row>
    <row r="11" spans="1:4" s="7" customFormat="1" ht="12.75">
      <c r="A11" s="34" t="s">
        <v>31</v>
      </c>
      <c r="B11" s="8" t="s">
        <v>7</v>
      </c>
      <c r="C11" s="11"/>
      <c r="D11" s="11">
        <v>0</v>
      </c>
    </row>
    <row r="12" spans="1:4" s="7" customFormat="1" ht="12.75">
      <c r="A12" s="34" t="s">
        <v>32</v>
      </c>
      <c r="B12" s="8" t="s">
        <v>8</v>
      </c>
      <c r="C12" s="11">
        <v>123323</v>
      </c>
      <c r="D12" s="11">
        <v>149604.65999999997</v>
      </c>
    </row>
    <row r="13" spans="1:4" s="7" customFormat="1" ht="25.5">
      <c r="A13" s="34" t="s">
        <v>33</v>
      </c>
      <c r="B13" s="8" t="s">
        <v>9</v>
      </c>
      <c r="C13" s="11">
        <v>0</v>
      </c>
      <c r="D13" s="11">
        <v>136400.62</v>
      </c>
    </row>
    <row r="14" spans="1:4" s="7" customFormat="1" ht="12.75">
      <c r="A14" s="34" t="s">
        <v>34</v>
      </c>
      <c r="B14" s="8" t="s">
        <v>10</v>
      </c>
      <c r="C14" s="11"/>
      <c r="D14" s="11">
        <v>0</v>
      </c>
    </row>
    <row r="15" spans="1:4" s="7" customFormat="1" ht="12.75">
      <c r="A15" s="34" t="s">
        <v>35</v>
      </c>
      <c r="B15" s="8" t="s">
        <v>11</v>
      </c>
      <c r="C15" s="11">
        <v>0</v>
      </c>
      <c r="D15" s="11">
        <v>0</v>
      </c>
    </row>
    <row r="16" spans="1:4" s="7" customFormat="1" ht="12.75">
      <c r="A16" s="35" t="s">
        <v>36</v>
      </c>
      <c r="B16" s="10" t="s">
        <v>12</v>
      </c>
      <c r="C16" s="12">
        <f>SUM(C8:C15)</f>
        <v>8323606</v>
      </c>
      <c r="D16" s="12">
        <f>SUM(D8:D15)</f>
        <v>10948481.389999999</v>
      </c>
    </row>
    <row r="17" spans="1:4" s="7" customFormat="1" ht="12.75">
      <c r="A17" s="36" t="s">
        <v>37</v>
      </c>
      <c r="B17" s="10"/>
      <c r="C17" s="13"/>
      <c r="D17" s="13"/>
    </row>
    <row r="18" spans="1:4" s="7" customFormat="1" ht="12.75">
      <c r="A18" s="34" t="s">
        <v>38</v>
      </c>
      <c r="B18" s="8" t="s">
        <v>13</v>
      </c>
      <c r="C18" s="11">
        <v>5797077</v>
      </c>
      <c r="D18" s="11">
        <v>10222984.489999998</v>
      </c>
    </row>
    <row r="19" spans="1:4" s="7" customFormat="1" ht="12.75">
      <c r="A19" s="34" t="s">
        <v>39</v>
      </c>
      <c r="B19" s="8" t="s">
        <v>14</v>
      </c>
      <c r="C19" s="11">
        <v>0</v>
      </c>
      <c r="D19" s="11">
        <v>0</v>
      </c>
    </row>
    <row r="20" spans="1:4" s="7" customFormat="1" ht="25.5">
      <c r="A20" s="34" t="s">
        <v>40</v>
      </c>
      <c r="B20" s="8" t="s">
        <v>15</v>
      </c>
      <c r="C20" s="11">
        <v>0</v>
      </c>
      <c r="D20" s="11">
        <v>138044.83000000002</v>
      </c>
    </row>
    <row r="21" spans="1:4" s="7" customFormat="1" ht="12.75">
      <c r="A21" s="34" t="s">
        <v>41</v>
      </c>
      <c r="B21" s="8" t="s">
        <v>16</v>
      </c>
      <c r="C21" s="11">
        <v>412834</v>
      </c>
      <c r="D21" s="11">
        <v>586249.46</v>
      </c>
    </row>
    <row r="22" spans="1:4" s="7" customFormat="1" ht="12.75">
      <c r="A22" s="34" t="s">
        <v>42</v>
      </c>
      <c r="B22" s="8" t="s">
        <v>17</v>
      </c>
      <c r="C22" s="11">
        <v>720</v>
      </c>
      <c r="D22" s="11">
        <v>2684.88</v>
      </c>
    </row>
    <row r="23" spans="1:4" s="7" customFormat="1" ht="12.75">
      <c r="A23" s="34" t="s">
        <v>43</v>
      </c>
      <c r="B23" s="8" t="s">
        <v>18</v>
      </c>
      <c r="C23" s="11">
        <v>0</v>
      </c>
      <c r="D23" s="11">
        <v>0</v>
      </c>
    </row>
    <row r="24" spans="1:4" s="7" customFormat="1" ht="12.75">
      <c r="A24" s="34" t="s">
        <v>44</v>
      </c>
      <c r="B24" s="8" t="s">
        <v>19</v>
      </c>
      <c r="C24" s="11">
        <v>0</v>
      </c>
      <c r="D24" s="11">
        <v>0</v>
      </c>
    </row>
    <row r="25" spans="1:4" s="7" customFormat="1" ht="12.75">
      <c r="A25" s="34" t="s">
        <v>45</v>
      </c>
      <c r="B25" s="8" t="s">
        <v>20</v>
      </c>
      <c r="C25" s="11">
        <v>0</v>
      </c>
      <c r="D25" s="11">
        <v>0</v>
      </c>
    </row>
    <row r="26" spans="1:4" s="7" customFormat="1" ht="12.75">
      <c r="A26" s="35" t="s">
        <v>46</v>
      </c>
      <c r="B26" s="10" t="s">
        <v>21</v>
      </c>
      <c r="C26" s="12">
        <f>SUM(C18:C25)</f>
        <v>6210631</v>
      </c>
      <c r="D26" s="12">
        <f>SUM(D18:D25)</f>
        <v>10949963.659999998</v>
      </c>
    </row>
    <row r="27" spans="1:4" s="7" customFormat="1" ht="12.75">
      <c r="A27" s="36" t="s">
        <v>47</v>
      </c>
      <c r="B27" s="8"/>
      <c r="C27" s="11"/>
      <c r="D27" s="11"/>
    </row>
    <row r="28" spans="1:4" s="7" customFormat="1" ht="12.75">
      <c r="A28" s="37" t="s">
        <v>48</v>
      </c>
      <c r="B28" s="8" t="s">
        <v>49</v>
      </c>
      <c r="C28" s="12">
        <f>IF(C16&gt;C26,C16-C26,0)</f>
        <v>2112975</v>
      </c>
      <c r="D28" s="12">
        <f>IF(D16&gt;D26,D16-D26,0)</f>
        <v>0</v>
      </c>
    </row>
    <row r="29" spans="1:4" s="7" customFormat="1" ht="12.75">
      <c r="A29" s="37" t="s">
        <v>50</v>
      </c>
      <c r="B29" s="8" t="s">
        <v>59</v>
      </c>
      <c r="C29" s="12">
        <f>IF(C26&gt;C16,C26-C16,0)</f>
        <v>0</v>
      </c>
      <c r="D29" s="12">
        <f>IF(D26&gt;D16,D26-D16,0)</f>
        <v>1482.269999999553</v>
      </c>
    </row>
    <row r="30" spans="1:4" s="7" customFormat="1" ht="12.75">
      <c r="A30" s="36" t="s">
        <v>51</v>
      </c>
      <c r="B30" s="10" t="s">
        <v>22</v>
      </c>
      <c r="C30" s="13">
        <v>0</v>
      </c>
      <c r="D30" s="13">
        <v>0</v>
      </c>
    </row>
    <row r="31" spans="1:4" s="7" customFormat="1" ht="12.75">
      <c r="A31" s="36" t="s">
        <v>52</v>
      </c>
      <c r="B31" s="10" t="s">
        <v>23</v>
      </c>
      <c r="C31" s="13">
        <v>0</v>
      </c>
      <c r="D31" s="13">
        <v>0</v>
      </c>
    </row>
    <row r="32" spans="1:4" s="7" customFormat="1" ht="12.75">
      <c r="A32" s="36" t="s">
        <v>53</v>
      </c>
      <c r="B32" s="10"/>
      <c r="C32" s="13"/>
      <c r="D32" s="13"/>
    </row>
    <row r="33" spans="1:4" s="7" customFormat="1" ht="12.75">
      <c r="A33" s="37" t="s">
        <v>54</v>
      </c>
      <c r="B33" s="8" t="s">
        <v>60</v>
      </c>
      <c r="C33" s="12">
        <f>IF(C30&gt;C31,C30-C31,0)</f>
        <v>0</v>
      </c>
      <c r="D33" s="12">
        <f>IF(D30&gt;D31,D30-D31,0)</f>
        <v>0</v>
      </c>
    </row>
    <row r="34" spans="1:4" s="7" customFormat="1" ht="12.75">
      <c r="A34" s="37" t="s">
        <v>55</v>
      </c>
      <c r="B34" s="8" t="s">
        <v>61</v>
      </c>
      <c r="C34" s="12">
        <f>IF(C31&gt;C30,C31-C30,0)</f>
        <v>0</v>
      </c>
      <c r="D34" s="12">
        <f>IF(D31&gt;D30,D31-D30,0)</f>
        <v>0</v>
      </c>
    </row>
    <row r="35" spans="1:4" s="7" customFormat="1" ht="12.75">
      <c r="A35" s="36" t="s">
        <v>56</v>
      </c>
      <c r="B35" s="10" t="s">
        <v>24</v>
      </c>
      <c r="C35" s="12">
        <f>C16+C30</f>
        <v>8323606</v>
      </c>
      <c r="D35" s="12">
        <f>D16+D30</f>
        <v>10948481.389999999</v>
      </c>
    </row>
    <row r="36" spans="1:4" s="7" customFormat="1" ht="12.75">
      <c r="A36" s="36" t="s">
        <v>57</v>
      </c>
      <c r="B36" s="10" t="s">
        <v>25</v>
      </c>
      <c r="C36" s="12">
        <f>C26+C31</f>
        <v>6210631</v>
      </c>
      <c r="D36" s="12">
        <f>D26+D31</f>
        <v>10949963.659999998</v>
      </c>
    </row>
    <row r="37" spans="1:4" s="7" customFormat="1" ht="12.75">
      <c r="A37" s="36" t="s">
        <v>58</v>
      </c>
      <c r="B37" s="10"/>
      <c r="C37" s="12"/>
      <c r="D37" s="12"/>
    </row>
    <row r="38" spans="1:4" s="7" customFormat="1" ht="12.75">
      <c r="A38" s="38" t="s">
        <v>64</v>
      </c>
      <c r="B38" s="8" t="s">
        <v>62</v>
      </c>
      <c r="C38" s="12">
        <f>IF(C35&gt;C36,C35-C36,0)</f>
        <v>2112975</v>
      </c>
      <c r="D38" s="12">
        <f>IF(D35&gt;D36,D35-D36,0)</f>
        <v>0</v>
      </c>
    </row>
    <row r="39" spans="1:4" s="7" customFormat="1" ht="12.75">
      <c r="A39" s="38" t="s">
        <v>65</v>
      </c>
      <c r="B39" s="8" t="s">
        <v>63</v>
      </c>
      <c r="C39" s="12">
        <f>IF(C36&gt;C35,C36-C35,0)</f>
        <v>0</v>
      </c>
      <c r="D39" s="12">
        <f>IF(D36&gt;D35,D36-D35,0)</f>
        <v>1482.269999999553</v>
      </c>
    </row>
    <row r="40" ht="12.75">
      <c r="A40" s="4"/>
    </row>
  </sheetData>
  <sheetProtection/>
  <mergeCells count="6">
    <mergeCell ref="B2:D2"/>
    <mergeCell ref="B1:D1"/>
    <mergeCell ref="B3:B5"/>
    <mergeCell ref="C3:D4"/>
    <mergeCell ref="A3:A5"/>
    <mergeCell ref="A1:A2"/>
  </mergeCells>
  <dataValidations count="2">
    <dataValidation allowBlank="1" showInputMessage="1" showErrorMessage="1" errorTitle="Eroare format data" error="Eroare format data" sqref="C30:D31 C18:C25"/>
    <dataValidation type="whole" allowBlank="1" showInputMessage="1" showErrorMessage="1" promptTitle="Eroare format data" errorTitle="Eroare format data" error="Eroare format data" sqref="C8:D15 D18:D2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5.00390625" style="14" customWidth="1"/>
    <col min="2" max="2" width="5.28125" style="4" bestFit="1" customWidth="1"/>
    <col min="3" max="3" width="14.00390625" style="4" customWidth="1"/>
    <col min="4" max="4" width="19.00390625" style="4" customWidth="1"/>
    <col min="5" max="16384" width="9.140625" style="4" customWidth="1"/>
  </cols>
  <sheetData>
    <row r="1" spans="1:4" ht="38.25" customHeight="1">
      <c r="A1" s="26"/>
      <c r="B1" s="50" t="s">
        <v>218</v>
      </c>
      <c r="C1" s="52"/>
      <c r="D1" s="52"/>
    </row>
    <row r="2" spans="1:4" s="5" customFormat="1" ht="44.25" customHeight="1">
      <c r="A2" s="26"/>
      <c r="B2" s="51" t="s">
        <v>214</v>
      </c>
      <c r="C2" s="53"/>
      <c r="D2" s="53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9">
        <v>41820</v>
      </c>
      <c r="D5" s="49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1" t="s">
        <v>3</v>
      </c>
    </row>
    <row r="7" spans="1:4" s="7" customFormat="1" ht="12.75">
      <c r="A7" s="31" t="s">
        <v>66</v>
      </c>
      <c r="B7" s="10"/>
      <c r="C7" s="10"/>
      <c r="D7" s="32"/>
    </row>
    <row r="8" spans="1:4" s="7" customFormat="1" ht="12.75">
      <c r="A8" s="33" t="s">
        <v>28</v>
      </c>
      <c r="B8" s="8" t="s">
        <v>4</v>
      </c>
      <c r="C8" s="11">
        <v>0</v>
      </c>
      <c r="D8" s="11">
        <v>0</v>
      </c>
    </row>
    <row r="9" spans="1:4" s="7" customFormat="1" ht="12.75">
      <c r="A9" s="33" t="s">
        <v>29</v>
      </c>
      <c r="B9" s="9" t="s">
        <v>5</v>
      </c>
      <c r="C9" s="11">
        <v>34644</v>
      </c>
      <c r="D9" s="11">
        <v>30955</v>
      </c>
    </row>
    <row r="10" spans="1:4" s="7" customFormat="1" ht="12.75">
      <c r="A10" s="34" t="s">
        <v>30</v>
      </c>
      <c r="B10" s="8" t="s">
        <v>6</v>
      </c>
      <c r="C10" s="11">
        <v>0</v>
      </c>
      <c r="D10" s="11">
        <v>0</v>
      </c>
    </row>
    <row r="11" spans="1:4" s="7" customFormat="1" ht="12.75">
      <c r="A11" s="34" t="s">
        <v>31</v>
      </c>
      <c r="B11" s="8" t="s">
        <v>7</v>
      </c>
      <c r="C11" s="11">
        <v>166</v>
      </c>
      <c r="D11" s="11">
        <v>0</v>
      </c>
    </row>
    <row r="12" spans="1:4" s="7" customFormat="1" ht="12.75">
      <c r="A12" s="34" t="s">
        <v>32</v>
      </c>
      <c r="B12" s="8" t="s">
        <v>8</v>
      </c>
      <c r="C12" s="11">
        <v>94919</v>
      </c>
      <c r="D12" s="11">
        <v>100829</v>
      </c>
    </row>
    <row r="13" spans="1:4" s="7" customFormat="1" ht="25.5">
      <c r="A13" s="34" t="s">
        <v>33</v>
      </c>
      <c r="B13" s="8" t="s">
        <v>9</v>
      </c>
      <c r="C13" s="11">
        <v>897404</v>
      </c>
      <c r="D13" s="11">
        <v>1074564</v>
      </c>
    </row>
    <row r="14" spans="1:4" s="7" customFormat="1" ht="12.75">
      <c r="A14" s="34" t="s">
        <v>34</v>
      </c>
      <c r="B14" s="8" t="s">
        <v>10</v>
      </c>
      <c r="C14" s="11"/>
      <c r="D14" s="11"/>
    </row>
    <row r="15" spans="1:4" s="7" customFormat="1" ht="12.75">
      <c r="A15" s="34" t="s">
        <v>35</v>
      </c>
      <c r="B15" s="8" t="s">
        <v>11</v>
      </c>
      <c r="C15" s="11"/>
      <c r="D15" s="11"/>
    </row>
    <row r="16" spans="1:4" s="7" customFormat="1" ht="12.75">
      <c r="A16" s="35" t="s">
        <v>36</v>
      </c>
      <c r="B16" s="10" t="s">
        <v>12</v>
      </c>
      <c r="C16" s="12">
        <f>SUM(C8:C15)</f>
        <v>1027133</v>
      </c>
      <c r="D16" s="12">
        <f>SUM(D8:D15)</f>
        <v>1206348</v>
      </c>
    </row>
    <row r="17" spans="1:4" s="7" customFormat="1" ht="12.75">
      <c r="A17" s="36" t="s">
        <v>37</v>
      </c>
      <c r="B17" s="10"/>
      <c r="C17" s="13"/>
      <c r="D17" s="13"/>
    </row>
    <row r="18" spans="1:4" s="7" customFormat="1" ht="12.75">
      <c r="A18" s="34" t="s">
        <v>38</v>
      </c>
      <c r="B18" s="8" t="s">
        <v>13</v>
      </c>
      <c r="C18" s="11">
        <v>0</v>
      </c>
      <c r="D18" s="11">
        <v>0</v>
      </c>
    </row>
    <row r="19" spans="1:4" s="7" customFormat="1" ht="12.75">
      <c r="A19" s="34" t="s">
        <v>39</v>
      </c>
      <c r="B19" s="8" t="s">
        <v>14</v>
      </c>
      <c r="C19" s="11">
        <v>0</v>
      </c>
      <c r="D19" s="11">
        <v>0</v>
      </c>
    </row>
    <row r="20" spans="1:4" s="7" customFormat="1" ht="25.5">
      <c r="A20" s="34" t="s">
        <v>40</v>
      </c>
      <c r="B20" s="8" t="s">
        <v>15</v>
      </c>
      <c r="C20" s="11">
        <v>734606</v>
      </c>
      <c r="D20" s="11">
        <v>1088683</v>
      </c>
    </row>
    <row r="21" spans="1:4" s="7" customFormat="1" ht="12.75">
      <c r="A21" s="34" t="s">
        <v>41</v>
      </c>
      <c r="B21" s="8" t="s">
        <v>16</v>
      </c>
      <c r="C21" s="11">
        <v>1978</v>
      </c>
      <c r="D21" s="11">
        <v>57572</v>
      </c>
    </row>
    <row r="22" spans="1:4" s="7" customFormat="1" ht="12.75">
      <c r="A22" s="34" t="s">
        <v>42</v>
      </c>
      <c r="B22" s="8" t="s">
        <v>17</v>
      </c>
      <c r="C22" s="11">
        <v>110</v>
      </c>
      <c r="D22" s="11">
        <v>66</v>
      </c>
    </row>
    <row r="23" spans="1:4" s="7" customFormat="1" ht="12.75">
      <c r="A23" s="34" t="s">
        <v>43</v>
      </c>
      <c r="B23" s="8" t="s">
        <v>18</v>
      </c>
      <c r="C23" s="11">
        <v>0</v>
      </c>
      <c r="D23" s="11">
        <v>0</v>
      </c>
    </row>
    <row r="24" spans="1:4" s="7" customFormat="1" ht="12.75">
      <c r="A24" s="34" t="s">
        <v>44</v>
      </c>
      <c r="B24" s="8" t="s">
        <v>19</v>
      </c>
      <c r="C24" s="11"/>
      <c r="D24" s="11"/>
    </row>
    <row r="25" spans="1:4" s="7" customFormat="1" ht="12.75">
      <c r="A25" s="34" t="s">
        <v>45</v>
      </c>
      <c r="B25" s="8" t="s">
        <v>20</v>
      </c>
      <c r="C25" s="11"/>
      <c r="D25" s="11"/>
    </row>
    <row r="26" spans="1:4" s="7" customFormat="1" ht="12.75">
      <c r="A26" s="35" t="s">
        <v>46</v>
      </c>
      <c r="B26" s="10" t="s">
        <v>21</v>
      </c>
      <c r="C26" s="12">
        <f>SUM(C18:C25)</f>
        <v>736694</v>
      </c>
      <c r="D26" s="12">
        <f>SUM(D18:D25)</f>
        <v>1146321</v>
      </c>
    </row>
    <row r="27" spans="1:4" s="7" customFormat="1" ht="12.75">
      <c r="A27" s="36" t="s">
        <v>47</v>
      </c>
      <c r="B27" s="8"/>
      <c r="C27" s="11"/>
      <c r="D27" s="11"/>
    </row>
    <row r="28" spans="1:4" s="7" customFormat="1" ht="12.75">
      <c r="A28" s="37" t="s">
        <v>48</v>
      </c>
      <c r="B28" s="8" t="s">
        <v>49</v>
      </c>
      <c r="C28" s="12">
        <f>IF(C16&gt;C26,C16-C26,0)</f>
        <v>290439</v>
      </c>
      <c r="D28" s="12">
        <f>IF(D16&gt;D26,D16-D26,0)</f>
        <v>60027</v>
      </c>
    </row>
    <row r="29" spans="1:4" s="7" customFormat="1" ht="12.75">
      <c r="A29" s="37" t="s">
        <v>50</v>
      </c>
      <c r="B29" s="8" t="s">
        <v>59</v>
      </c>
      <c r="C29" s="12">
        <f>IF(C26&gt;C16,C26-C16,0)</f>
        <v>0</v>
      </c>
      <c r="D29" s="12">
        <f>IF(D26&gt;D16,D26-D16,0)</f>
        <v>0</v>
      </c>
    </row>
    <row r="30" spans="1:4" s="7" customFormat="1" ht="12.75">
      <c r="A30" s="36" t="s">
        <v>51</v>
      </c>
      <c r="B30" s="10" t="s">
        <v>22</v>
      </c>
      <c r="C30" s="13">
        <v>0</v>
      </c>
      <c r="D30" s="13"/>
    </row>
    <row r="31" spans="1:4" s="7" customFormat="1" ht="12.75">
      <c r="A31" s="36" t="s">
        <v>52</v>
      </c>
      <c r="B31" s="10" t="s">
        <v>23</v>
      </c>
      <c r="C31" s="13">
        <v>0</v>
      </c>
      <c r="D31" s="13"/>
    </row>
    <row r="32" spans="1:4" s="7" customFormat="1" ht="12.75">
      <c r="A32" s="36" t="s">
        <v>53</v>
      </c>
      <c r="B32" s="10"/>
      <c r="C32" s="13"/>
      <c r="D32" s="13"/>
    </row>
    <row r="33" spans="1:4" s="7" customFormat="1" ht="12.75">
      <c r="A33" s="37" t="s">
        <v>54</v>
      </c>
      <c r="B33" s="8" t="s">
        <v>60</v>
      </c>
      <c r="C33" s="12">
        <f>IF(C30&gt;C31,C30-C31,0)</f>
        <v>0</v>
      </c>
      <c r="D33" s="12">
        <f>IF(D30&gt;D31,D30-D31,0)</f>
        <v>0</v>
      </c>
    </row>
    <row r="34" spans="1:4" s="7" customFormat="1" ht="12.75">
      <c r="A34" s="37" t="s">
        <v>55</v>
      </c>
      <c r="B34" s="8" t="s">
        <v>61</v>
      </c>
      <c r="C34" s="12">
        <f>IF(C31&gt;C30,C31-C30,0)</f>
        <v>0</v>
      </c>
      <c r="D34" s="12">
        <f>IF(D31&gt;D30,D31-D30,0)</f>
        <v>0</v>
      </c>
    </row>
    <row r="35" spans="1:4" s="7" customFormat="1" ht="12.75">
      <c r="A35" s="36" t="s">
        <v>56</v>
      </c>
      <c r="B35" s="10" t="s">
        <v>24</v>
      </c>
      <c r="C35" s="12">
        <f>C16+C30</f>
        <v>1027133</v>
      </c>
      <c r="D35" s="12">
        <f>D16+D30</f>
        <v>1206348</v>
      </c>
    </row>
    <row r="36" spans="1:4" s="7" customFormat="1" ht="12.75">
      <c r="A36" s="36" t="s">
        <v>57</v>
      </c>
      <c r="B36" s="10" t="s">
        <v>25</v>
      </c>
      <c r="C36" s="12">
        <f>C26+C31</f>
        <v>736694</v>
      </c>
      <c r="D36" s="12">
        <f>D26+D31</f>
        <v>1146321</v>
      </c>
    </row>
    <row r="37" spans="1:4" s="7" customFormat="1" ht="12.75">
      <c r="A37" s="36" t="s">
        <v>58</v>
      </c>
      <c r="B37" s="10"/>
      <c r="C37" s="12"/>
      <c r="D37" s="12"/>
    </row>
    <row r="38" spans="1:4" s="7" customFormat="1" ht="12.75">
      <c r="A38" s="38" t="s">
        <v>64</v>
      </c>
      <c r="B38" s="8" t="s">
        <v>62</v>
      </c>
      <c r="C38" s="12">
        <f>IF(C35&gt;C36,C35-C36,0)</f>
        <v>290439</v>
      </c>
      <c r="D38" s="12">
        <f>IF(D35&gt;D36,D35-D36,0)</f>
        <v>60027</v>
      </c>
    </row>
    <row r="39" spans="1:4" s="7" customFormat="1" ht="12.75">
      <c r="A39" s="54" t="s">
        <v>65</v>
      </c>
      <c r="B39" s="8" t="s">
        <v>63</v>
      </c>
      <c r="C39" s="12">
        <f>IF(C36&gt;C35,C36-C35,0)</f>
        <v>0</v>
      </c>
      <c r="D39" s="12">
        <f>IF(D36&gt;D35,D36-D35,0)</f>
        <v>0</v>
      </c>
    </row>
    <row r="40" ht="12.75">
      <c r="A40" s="4"/>
    </row>
  </sheetData>
  <sheetProtection/>
  <mergeCells count="6">
    <mergeCell ref="B3:B5"/>
    <mergeCell ref="C3:D4"/>
    <mergeCell ref="A3:A5"/>
    <mergeCell ref="B2:D2"/>
    <mergeCell ref="B1:D1"/>
    <mergeCell ref="A1:A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30:D31 C18:D25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5.00390625" style="14" customWidth="1"/>
    <col min="2" max="2" width="5.28125" style="4" bestFit="1" customWidth="1"/>
    <col min="3" max="3" width="15.00390625" style="4" customWidth="1"/>
    <col min="4" max="4" width="17.57421875" style="4" customWidth="1"/>
    <col min="5" max="16384" width="9.140625" style="4" customWidth="1"/>
  </cols>
  <sheetData>
    <row r="1" spans="1:4" ht="19.5" customHeight="1">
      <c r="A1" s="26"/>
      <c r="B1" s="46" t="s">
        <v>220</v>
      </c>
      <c r="C1" s="46"/>
      <c r="D1" s="46"/>
    </row>
    <row r="2" spans="1:4" s="5" customFormat="1" ht="30.75" customHeight="1">
      <c r="A2" s="26"/>
      <c r="B2" s="39" t="s">
        <v>214</v>
      </c>
      <c r="C2" s="39"/>
      <c r="D2" s="39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9">
        <v>41820</v>
      </c>
      <c r="D5" s="49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1" t="s">
        <v>3</v>
      </c>
    </row>
    <row r="7" spans="1:4" s="7" customFormat="1" ht="12.75">
      <c r="A7" s="31" t="s">
        <v>66</v>
      </c>
      <c r="B7" s="10"/>
      <c r="C7" s="10"/>
      <c r="D7" s="32"/>
    </row>
    <row r="8" spans="1:4" s="7" customFormat="1" ht="12.75">
      <c r="A8" s="33" t="s">
        <v>28</v>
      </c>
      <c r="B8" s="8" t="s">
        <v>4</v>
      </c>
      <c r="C8" s="11">
        <v>21849801</v>
      </c>
      <c r="D8" s="11">
        <v>26955188</v>
      </c>
    </row>
    <row r="9" spans="1:4" s="7" customFormat="1" ht="12.75">
      <c r="A9" s="33" t="s">
        <v>29</v>
      </c>
      <c r="B9" s="9" t="s">
        <v>5</v>
      </c>
      <c r="C9" s="11">
        <v>97692</v>
      </c>
      <c r="D9" s="11">
        <v>39258</v>
      </c>
    </row>
    <row r="10" spans="1:4" s="7" customFormat="1" ht="12.75">
      <c r="A10" s="34" t="s">
        <v>30</v>
      </c>
      <c r="B10" s="8" t="s">
        <v>6</v>
      </c>
      <c r="C10" s="11">
        <v>0</v>
      </c>
      <c r="D10" s="11">
        <v>0</v>
      </c>
    </row>
    <row r="11" spans="1:4" s="7" customFormat="1" ht="12.75">
      <c r="A11" s="34" t="s">
        <v>31</v>
      </c>
      <c r="B11" s="8" t="s">
        <v>7</v>
      </c>
      <c r="C11" s="11">
        <v>0</v>
      </c>
      <c r="D11" s="11">
        <v>27948</v>
      </c>
    </row>
    <row r="12" spans="1:4" s="7" customFormat="1" ht="12.75">
      <c r="A12" s="34" t="s">
        <v>32</v>
      </c>
      <c r="B12" s="8" t="s">
        <v>8</v>
      </c>
      <c r="C12" s="11">
        <v>5</v>
      </c>
      <c r="D12" s="11">
        <v>23</v>
      </c>
    </row>
    <row r="13" spans="1:4" s="7" customFormat="1" ht="25.5">
      <c r="A13" s="34" t="s">
        <v>33</v>
      </c>
      <c r="B13" s="8" t="s">
        <v>9</v>
      </c>
      <c r="C13" s="11">
        <v>6609115</v>
      </c>
      <c r="D13" s="11">
        <v>8136774</v>
      </c>
    </row>
    <row r="14" spans="1:4" s="7" customFormat="1" ht="12.75">
      <c r="A14" s="34" t="s">
        <v>34</v>
      </c>
      <c r="B14" s="8" t="s">
        <v>10</v>
      </c>
      <c r="C14" s="11">
        <v>0</v>
      </c>
      <c r="D14" s="11">
        <v>0</v>
      </c>
    </row>
    <row r="15" spans="1:4" s="7" customFormat="1" ht="12.75">
      <c r="A15" s="34" t="s">
        <v>35</v>
      </c>
      <c r="B15" s="8" t="s">
        <v>11</v>
      </c>
      <c r="C15" s="11">
        <v>4724</v>
      </c>
      <c r="D15" s="11">
        <v>2387</v>
      </c>
    </row>
    <row r="16" spans="1:4" s="7" customFormat="1" ht="12.75">
      <c r="A16" s="35" t="s">
        <v>36</v>
      </c>
      <c r="B16" s="10" t="s">
        <v>12</v>
      </c>
      <c r="C16" s="12">
        <f>SUM(C8:C15)</f>
        <v>28561337</v>
      </c>
      <c r="D16" s="12">
        <f>SUM(D8:D15)</f>
        <v>35161578</v>
      </c>
    </row>
    <row r="17" spans="1:4" s="7" customFormat="1" ht="12.75">
      <c r="A17" s="36" t="s">
        <v>37</v>
      </c>
      <c r="B17" s="10"/>
      <c r="C17" s="13"/>
      <c r="D17" s="13"/>
    </row>
    <row r="18" spans="1:4" s="7" customFormat="1" ht="12.75">
      <c r="A18" s="34" t="s">
        <v>38</v>
      </c>
      <c r="B18" s="8" t="s">
        <v>13</v>
      </c>
      <c r="C18" s="11">
        <v>0</v>
      </c>
      <c r="D18" s="11">
        <v>0</v>
      </c>
    </row>
    <row r="19" spans="1:4" s="7" customFormat="1" ht="12.75">
      <c r="A19" s="34" t="s">
        <v>39</v>
      </c>
      <c r="B19" s="8" t="s">
        <v>14</v>
      </c>
      <c r="C19" s="11">
        <v>0</v>
      </c>
      <c r="D19" s="11">
        <v>0</v>
      </c>
    </row>
    <row r="20" spans="1:4" s="7" customFormat="1" ht="25.5">
      <c r="A20" s="34" t="s">
        <v>40</v>
      </c>
      <c r="B20" s="8" t="s">
        <v>15</v>
      </c>
      <c r="C20" s="11">
        <v>22759474</v>
      </c>
      <c r="D20" s="11">
        <v>31601750</v>
      </c>
    </row>
    <row r="21" spans="1:4" s="7" customFormat="1" ht="12.75">
      <c r="A21" s="34" t="s">
        <v>41</v>
      </c>
      <c r="B21" s="8" t="s">
        <v>16</v>
      </c>
      <c r="C21" s="11">
        <v>1001539</v>
      </c>
      <c r="D21" s="11">
        <v>1268695</v>
      </c>
    </row>
    <row r="22" spans="1:4" s="7" customFormat="1" ht="12.75">
      <c r="A22" s="34" t="s">
        <v>42</v>
      </c>
      <c r="B22" s="8" t="s">
        <v>17</v>
      </c>
      <c r="C22" s="11">
        <v>1701</v>
      </c>
      <c r="D22" s="11">
        <v>2085</v>
      </c>
    </row>
    <row r="23" spans="1:4" s="7" customFormat="1" ht="12.75">
      <c r="A23" s="34" t="s">
        <v>43</v>
      </c>
      <c r="B23" s="8" t="s">
        <v>18</v>
      </c>
      <c r="C23" s="11">
        <v>0</v>
      </c>
      <c r="D23" s="11">
        <v>0</v>
      </c>
    </row>
    <row r="24" spans="1:4" s="7" customFormat="1" ht="12.75">
      <c r="A24" s="34" t="s">
        <v>44</v>
      </c>
      <c r="B24" s="8" t="s">
        <v>19</v>
      </c>
      <c r="C24" s="11">
        <v>0</v>
      </c>
      <c r="D24" s="11">
        <v>0</v>
      </c>
    </row>
    <row r="25" spans="1:4" s="7" customFormat="1" ht="12.75">
      <c r="A25" s="34" t="s">
        <v>45</v>
      </c>
      <c r="B25" s="8" t="s">
        <v>20</v>
      </c>
      <c r="C25" s="11">
        <v>0</v>
      </c>
      <c r="D25" s="11">
        <v>0</v>
      </c>
    </row>
    <row r="26" spans="1:4" s="7" customFormat="1" ht="12.75">
      <c r="A26" s="35" t="s">
        <v>46</v>
      </c>
      <c r="B26" s="10" t="s">
        <v>21</v>
      </c>
      <c r="C26" s="12">
        <f>SUM(C18:C25)</f>
        <v>23762714</v>
      </c>
      <c r="D26" s="12">
        <f>SUM(D18:D25)</f>
        <v>32872530</v>
      </c>
    </row>
    <row r="27" spans="1:4" s="7" customFormat="1" ht="12.75">
      <c r="A27" s="36" t="s">
        <v>47</v>
      </c>
      <c r="B27" s="8"/>
      <c r="C27" s="11"/>
      <c r="D27" s="11"/>
    </row>
    <row r="28" spans="1:4" s="7" customFormat="1" ht="12.75">
      <c r="A28" s="37" t="s">
        <v>48</v>
      </c>
      <c r="B28" s="8" t="s">
        <v>49</v>
      </c>
      <c r="C28" s="12">
        <f>IF(C16&gt;C26,C16-C26,0)</f>
        <v>4798623</v>
      </c>
      <c r="D28" s="12">
        <f>IF(D16&gt;D26,D16-D26,0)</f>
        <v>2289048</v>
      </c>
    </row>
    <row r="29" spans="1:4" s="7" customFormat="1" ht="12.75">
      <c r="A29" s="37" t="s">
        <v>50</v>
      </c>
      <c r="B29" s="8" t="s">
        <v>59</v>
      </c>
      <c r="C29" s="12">
        <f>IF(C26&gt;C16,C26-C16,0)</f>
        <v>0</v>
      </c>
      <c r="D29" s="12">
        <f>IF(D26&gt;D16,D26-D16,0)</f>
        <v>0</v>
      </c>
    </row>
    <row r="30" spans="1:4" s="7" customFormat="1" ht="12.75">
      <c r="A30" s="36" t="s">
        <v>51</v>
      </c>
      <c r="B30" s="10" t="s">
        <v>22</v>
      </c>
      <c r="C30" s="13">
        <v>0</v>
      </c>
      <c r="D30" s="13">
        <v>0</v>
      </c>
    </row>
    <row r="31" spans="1:4" s="7" customFormat="1" ht="12.75">
      <c r="A31" s="36" t="s">
        <v>52</v>
      </c>
      <c r="B31" s="10" t="s">
        <v>23</v>
      </c>
      <c r="C31" s="13">
        <v>0</v>
      </c>
      <c r="D31" s="13">
        <v>0</v>
      </c>
    </row>
    <row r="32" spans="1:4" s="7" customFormat="1" ht="12.75">
      <c r="A32" s="36" t="s">
        <v>53</v>
      </c>
      <c r="B32" s="10"/>
      <c r="C32" s="13"/>
      <c r="D32" s="13"/>
    </row>
    <row r="33" spans="1:4" s="7" customFormat="1" ht="12.75">
      <c r="A33" s="37" t="s">
        <v>54</v>
      </c>
      <c r="B33" s="8" t="s">
        <v>60</v>
      </c>
      <c r="C33" s="12">
        <f>IF(C30&gt;C31,C30-C31,0)</f>
        <v>0</v>
      </c>
      <c r="D33" s="12">
        <f>IF(D30&gt;D31,D30-D31,0)</f>
        <v>0</v>
      </c>
    </row>
    <row r="34" spans="1:4" s="7" customFormat="1" ht="12.75">
      <c r="A34" s="37" t="s">
        <v>55</v>
      </c>
      <c r="B34" s="8" t="s">
        <v>61</v>
      </c>
      <c r="C34" s="12">
        <f>IF(C31&gt;C30,C31-C30,0)</f>
        <v>0</v>
      </c>
      <c r="D34" s="12">
        <f>IF(D31&gt;D30,D31-D30,0)</f>
        <v>0</v>
      </c>
    </row>
    <row r="35" spans="1:4" s="7" customFormat="1" ht="12.75">
      <c r="A35" s="36" t="s">
        <v>56</v>
      </c>
      <c r="B35" s="10" t="s">
        <v>24</v>
      </c>
      <c r="C35" s="12">
        <f>C16+C30</f>
        <v>28561337</v>
      </c>
      <c r="D35" s="12">
        <f>D16+D30</f>
        <v>35161578</v>
      </c>
    </row>
    <row r="36" spans="1:4" s="7" customFormat="1" ht="12.75">
      <c r="A36" s="36" t="s">
        <v>57</v>
      </c>
      <c r="B36" s="10" t="s">
        <v>25</v>
      </c>
      <c r="C36" s="12">
        <f>C26+C31</f>
        <v>23762714</v>
      </c>
      <c r="D36" s="12">
        <f>D26+D31</f>
        <v>32872530</v>
      </c>
    </row>
    <row r="37" spans="1:4" s="7" customFormat="1" ht="12.75">
      <c r="A37" s="36" t="s">
        <v>58</v>
      </c>
      <c r="B37" s="10"/>
      <c r="C37" s="12"/>
      <c r="D37" s="12"/>
    </row>
    <row r="38" spans="1:4" s="7" customFormat="1" ht="12.75">
      <c r="A38" s="38" t="s">
        <v>64</v>
      </c>
      <c r="B38" s="8" t="s">
        <v>62</v>
      </c>
      <c r="C38" s="12">
        <f>IF(C35&gt;C36,C35-C36,0)</f>
        <v>4798623</v>
      </c>
      <c r="D38" s="12">
        <f>IF(D35&gt;D36,D35-D36,0)</f>
        <v>2289048</v>
      </c>
    </row>
    <row r="39" spans="1:4" s="7" customFormat="1" ht="12.75">
      <c r="A39" s="38" t="s">
        <v>65</v>
      </c>
      <c r="B39" s="8" t="s">
        <v>63</v>
      </c>
      <c r="C39" s="12">
        <f>IF(C36&gt;C35,C36-C35,0)</f>
        <v>0</v>
      </c>
      <c r="D39" s="12">
        <f>IF(D36&gt;D35,D36-D35,0)</f>
        <v>0</v>
      </c>
    </row>
    <row r="40" ht="12.75">
      <c r="A40" s="4"/>
    </row>
  </sheetData>
  <sheetProtection/>
  <mergeCells count="6">
    <mergeCell ref="B3:B5"/>
    <mergeCell ref="C3:D4"/>
    <mergeCell ref="A3:A5"/>
    <mergeCell ref="B2:D2"/>
    <mergeCell ref="B1:D1"/>
    <mergeCell ref="A1:A2"/>
  </mergeCells>
  <dataValidations count="2">
    <dataValidation allowBlank="1" showInputMessage="1" showErrorMessage="1" errorTitle="Eroare format data" error="Eroare format data" sqref="C18:D25 C30:D31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55.00390625" style="14" customWidth="1"/>
    <col min="2" max="2" width="5.28125" style="4" bestFit="1" customWidth="1"/>
    <col min="3" max="3" width="14.7109375" style="4" customWidth="1"/>
    <col min="4" max="4" width="16.140625" style="4" customWidth="1"/>
    <col min="5" max="16384" width="9.140625" style="4" customWidth="1"/>
  </cols>
  <sheetData>
    <row r="1" spans="1:4" ht="21.75" customHeight="1">
      <c r="A1" s="26"/>
      <c r="B1" s="46" t="s">
        <v>221</v>
      </c>
      <c r="C1" s="46"/>
      <c r="D1" s="46"/>
    </row>
    <row r="2" spans="1:4" s="5" customFormat="1" ht="34.5" customHeight="1">
      <c r="A2" s="26"/>
      <c r="B2" s="39" t="s">
        <v>214</v>
      </c>
      <c r="C2" s="39"/>
      <c r="D2" s="39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9">
        <v>41820</v>
      </c>
      <c r="D5" s="49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1" t="s">
        <v>3</v>
      </c>
    </row>
    <row r="7" spans="1:4" s="7" customFormat="1" ht="12.75">
      <c r="A7" s="31" t="s">
        <v>66</v>
      </c>
      <c r="B7" s="10"/>
      <c r="C7" s="10"/>
      <c r="D7" s="32"/>
    </row>
    <row r="8" spans="1:4" s="7" customFormat="1" ht="12.75">
      <c r="A8" s="33" t="s">
        <v>28</v>
      </c>
      <c r="B8" s="8" t="s">
        <v>4</v>
      </c>
      <c r="C8" s="11">
        <v>46208916</v>
      </c>
      <c r="D8" s="11">
        <v>61535592</v>
      </c>
    </row>
    <row r="9" spans="1:4" s="7" customFormat="1" ht="12.75">
      <c r="A9" s="33" t="s">
        <v>29</v>
      </c>
      <c r="B9" s="9" t="s">
        <v>5</v>
      </c>
      <c r="C9" s="11">
        <v>334968</v>
      </c>
      <c r="D9" s="11">
        <v>138964</v>
      </c>
    </row>
    <row r="10" spans="1:4" s="7" customFormat="1" ht="12.75">
      <c r="A10" s="34" t="s">
        <v>30</v>
      </c>
      <c r="B10" s="8" t="s">
        <v>6</v>
      </c>
      <c r="C10" s="11">
        <v>0</v>
      </c>
      <c r="D10" s="11">
        <v>0</v>
      </c>
    </row>
    <row r="11" spans="1:4" s="7" customFormat="1" ht="12.75">
      <c r="A11" s="34" t="s">
        <v>31</v>
      </c>
      <c r="B11" s="8" t="s">
        <v>7</v>
      </c>
      <c r="C11" s="11">
        <v>0</v>
      </c>
      <c r="D11" s="11">
        <v>87446</v>
      </c>
    </row>
    <row r="12" spans="1:4" s="7" customFormat="1" ht="12.75">
      <c r="A12" s="34" t="s">
        <v>32</v>
      </c>
      <c r="B12" s="8" t="s">
        <v>8</v>
      </c>
      <c r="C12" s="11">
        <v>3</v>
      </c>
      <c r="D12" s="11">
        <v>97</v>
      </c>
    </row>
    <row r="13" spans="1:4" s="7" customFormat="1" ht="25.5">
      <c r="A13" s="34" t="s">
        <v>33</v>
      </c>
      <c r="B13" s="8" t="s">
        <v>9</v>
      </c>
      <c r="C13" s="11">
        <v>20460792</v>
      </c>
      <c r="D13" s="11">
        <v>28945676</v>
      </c>
    </row>
    <row r="14" spans="1:4" s="7" customFormat="1" ht="12.75">
      <c r="A14" s="34" t="s">
        <v>34</v>
      </c>
      <c r="B14" s="8" t="s">
        <v>10</v>
      </c>
      <c r="C14" s="11">
        <v>0</v>
      </c>
      <c r="D14" s="11">
        <v>0</v>
      </c>
    </row>
    <row r="15" spans="1:4" s="7" customFormat="1" ht="12.75">
      <c r="A15" s="34" t="s">
        <v>35</v>
      </c>
      <c r="B15" s="8" t="s">
        <v>11</v>
      </c>
      <c r="C15" s="11">
        <v>17975</v>
      </c>
      <c r="D15" s="11">
        <v>236</v>
      </c>
    </row>
    <row r="16" spans="1:4" s="7" customFormat="1" ht="12.75">
      <c r="A16" s="35" t="s">
        <v>36</v>
      </c>
      <c r="B16" s="10" t="s">
        <v>12</v>
      </c>
      <c r="C16" s="12">
        <f>SUM(C8:C15)</f>
        <v>67022654</v>
      </c>
      <c r="D16" s="12">
        <f>SUM(D8:D15)</f>
        <v>90708011</v>
      </c>
    </row>
    <row r="17" spans="1:4" s="7" customFormat="1" ht="12.75">
      <c r="A17" s="36" t="s">
        <v>37</v>
      </c>
      <c r="B17" s="10"/>
      <c r="C17" s="13"/>
      <c r="D17" s="13"/>
    </row>
    <row r="18" spans="1:4" s="7" customFormat="1" ht="12.75">
      <c r="A18" s="34" t="s">
        <v>38</v>
      </c>
      <c r="B18" s="8" t="s">
        <v>13</v>
      </c>
      <c r="C18" s="11">
        <v>0</v>
      </c>
      <c r="D18" s="11">
        <v>0</v>
      </c>
    </row>
    <row r="19" spans="1:4" s="7" customFormat="1" ht="12.75">
      <c r="A19" s="34" t="s">
        <v>39</v>
      </c>
      <c r="B19" s="8" t="s">
        <v>14</v>
      </c>
      <c r="C19" s="11">
        <v>0</v>
      </c>
      <c r="D19" s="11">
        <v>0</v>
      </c>
    </row>
    <row r="20" spans="1:4" s="7" customFormat="1" ht="25.5">
      <c r="A20" s="34" t="s">
        <v>40</v>
      </c>
      <c r="B20" s="8" t="s">
        <v>15</v>
      </c>
      <c r="C20" s="11">
        <v>50201042</v>
      </c>
      <c r="D20" s="11">
        <v>84044074</v>
      </c>
    </row>
    <row r="21" spans="1:4" s="7" customFormat="1" ht="12.75">
      <c r="A21" s="34" t="s">
        <v>41</v>
      </c>
      <c r="B21" s="8" t="s">
        <v>16</v>
      </c>
      <c r="C21" s="11">
        <v>3073868</v>
      </c>
      <c r="D21" s="11">
        <v>4043357</v>
      </c>
    </row>
    <row r="22" spans="1:4" s="7" customFormat="1" ht="12.75">
      <c r="A22" s="34" t="s">
        <v>42</v>
      </c>
      <c r="B22" s="8" t="s">
        <v>17</v>
      </c>
      <c r="C22" s="11">
        <v>3034</v>
      </c>
      <c r="D22" s="11">
        <v>4911</v>
      </c>
    </row>
    <row r="23" spans="1:4" s="7" customFormat="1" ht="12.75">
      <c r="A23" s="34" t="s">
        <v>43</v>
      </c>
      <c r="B23" s="8" t="s">
        <v>18</v>
      </c>
      <c r="C23" s="11">
        <v>0</v>
      </c>
      <c r="D23" s="11">
        <v>0</v>
      </c>
    </row>
    <row r="24" spans="1:4" s="7" customFormat="1" ht="12.75">
      <c r="A24" s="34" t="s">
        <v>44</v>
      </c>
      <c r="B24" s="8" t="s">
        <v>19</v>
      </c>
      <c r="C24" s="11">
        <v>0</v>
      </c>
      <c r="D24" s="11">
        <v>0</v>
      </c>
    </row>
    <row r="25" spans="1:4" s="7" customFormat="1" ht="12.75">
      <c r="A25" s="34" t="s">
        <v>45</v>
      </c>
      <c r="B25" s="8" t="s">
        <v>20</v>
      </c>
      <c r="C25" s="11">
        <v>0</v>
      </c>
      <c r="D25" s="11">
        <v>0</v>
      </c>
    </row>
    <row r="26" spans="1:4" s="7" customFormat="1" ht="12.75">
      <c r="A26" s="35" t="s">
        <v>46</v>
      </c>
      <c r="B26" s="10" t="s">
        <v>21</v>
      </c>
      <c r="C26" s="12">
        <f>SUM(C18:C25)</f>
        <v>53277944</v>
      </c>
      <c r="D26" s="12">
        <f>SUM(D18:D25)</f>
        <v>88092342</v>
      </c>
    </row>
    <row r="27" spans="1:4" s="7" customFormat="1" ht="12.75">
      <c r="A27" s="36" t="s">
        <v>47</v>
      </c>
      <c r="B27" s="8"/>
      <c r="C27" s="11"/>
      <c r="D27" s="11"/>
    </row>
    <row r="28" spans="1:4" s="7" customFormat="1" ht="12.75">
      <c r="A28" s="37" t="s">
        <v>48</v>
      </c>
      <c r="B28" s="8" t="s">
        <v>49</v>
      </c>
      <c r="C28" s="12">
        <f>IF(C16&gt;C26,C16-C26,0)</f>
        <v>13744710</v>
      </c>
      <c r="D28" s="12">
        <f>IF(D16&gt;D26,D16-D26,0)</f>
        <v>2615669</v>
      </c>
    </row>
    <row r="29" spans="1:4" s="7" customFormat="1" ht="12.75">
      <c r="A29" s="37" t="s">
        <v>50</v>
      </c>
      <c r="B29" s="8" t="s">
        <v>59</v>
      </c>
      <c r="C29" s="12">
        <f>IF(C26&gt;C16,C26-C16,0)</f>
        <v>0</v>
      </c>
      <c r="D29" s="12">
        <f>IF(D26&gt;D16,D26-D16,0)</f>
        <v>0</v>
      </c>
    </row>
    <row r="30" spans="1:4" s="7" customFormat="1" ht="12.75">
      <c r="A30" s="36" t="s">
        <v>51</v>
      </c>
      <c r="B30" s="10" t="s">
        <v>22</v>
      </c>
      <c r="C30" s="13">
        <v>0</v>
      </c>
      <c r="D30" s="13">
        <v>0</v>
      </c>
    </row>
    <row r="31" spans="1:4" s="7" customFormat="1" ht="12.75">
      <c r="A31" s="36" t="s">
        <v>52</v>
      </c>
      <c r="B31" s="10" t="s">
        <v>23</v>
      </c>
      <c r="C31" s="13">
        <v>0</v>
      </c>
      <c r="D31" s="13">
        <v>0</v>
      </c>
    </row>
    <row r="32" spans="1:4" s="7" customFormat="1" ht="12.75">
      <c r="A32" s="36" t="s">
        <v>53</v>
      </c>
      <c r="B32" s="10"/>
      <c r="C32" s="13"/>
      <c r="D32" s="13"/>
    </row>
    <row r="33" spans="1:4" s="7" customFormat="1" ht="12.75">
      <c r="A33" s="37" t="s">
        <v>54</v>
      </c>
      <c r="B33" s="8" t="s">
        <v>60</v>
      </c>
      <c r="C33" s="12">
        <f>IF(C30&gt;C31,C30-C31,0)</f>
        <v>0</v>
      </c>
      <c r="D33" s="12">
        <f>IF(D30&gt;D31,D30-D31,0)</f>
        <v>0</v>
      </c>
    </row>
    <row r="34" spans="1:4" s="7" customFormat="1" ht="12.75">
      <c r="A34" s="37" t="s">
        <v>55</v>
      </c>
      <c r="B34" s="8" t="s">
        <v>61</v>
      </c>
      <c r="C34" s="12">
        <f>IF(C31&gt;C30,C31-C30,0)</f>
        <v>0</v>
      </c>
      <c r="D34" s="12">
        <f>IF(D31&gt;D30,D31-D30,0)</f>
        <v>0</v>
      </c>
    </row>
    <row r="35" spans="1:4" s="7" customFormat="1" ht="12.75">
      <c r="A35" s="36" t="s">
        <v>56</v>
      </c>
      <c r="B35" s="10" t="s">
        <v>24</v>
      </c>
      <c r="C35" s="12">
        <f>C16+C30</f>
        <v>67022654</v>
      </c>
      <c r="D35" s="12">
        <f>D16+D30</f>
        <v>90708011</v>
      </c>
    </row>
    <row r="36" spans="1:4" s="7" customFormat="1" ht="12.75">
      <c r="A36" s="36" t="s">
        <v>57</v>
      </c>
      <c r="B36" s="10" t="s">
        <v>25</v>
      </c>
      <c r="C36" s="12">
        <f>C26+C31</f>
        <v>53277944</v>
      </c>
      <c r="D36" s="12">
        <f>D26+D31</f>
        <v>88092342</v>
      </c>
    </row>
    <row r="37" spans="1:4" s="7" customFormat="1" ht="12.75">
      <c r="A37" s="36" t="s">
        <v>58</v>
      </c>
      <c r="B37" s="10"/>
      <c r="C37" s="12"/>
      <c r="D37" s="12"/>
    </row>
    <row r="38" spans="1:4" s="7" customFormat="1" ht="12.75">
      <c r="A38" s="38" t="s">
        <v>64</v>
      </c>
      <c r="B38" s="8" t="s">
        <v>62</v>
      </c>
      <c r="C38" s="12">
        <f>IF(C35&gt;C36,C35-C36,0)</f>
        <v>13744710</v>
      </c>
      <c r="D38" s="12">
        <f>IF(D35&gt;D36,D35-D36,0)</f>
        <v>2615669</v>
      </c>
    </row>
    <row r="39" spans="1:4" s="7" customFormat="1" ht="12.75">
      <c r="A39" s="38" t="s">
        <v>65</v>
      </c>
      <c r="B39" s="8" t="s">
        <v>63</v>
      </c>
      <c r="C39" s="12">
        <f>IF(C36&gt;C35,C36-C35,0)</f>
        <v>0</v>
      </c>
      <c r="D39" s="12">
        <f>IF(D36&gt;D35,D36-D35,0)</f>
        <v>0</v>
      </c>
    </row>
    <row r="40" ht="12.75">
      <c r="A40" s="4"/>
    </row>
  </sheetData>
  <sheetProtection/>
  <mergeCells count="6">
    <mergeCell ref="B3:B5"/>
    <mergeCell ref="C3:D4"/>
    <mergeCell ref="A3:A5"/>
    <mergeCell ref="B2:D2"/>
    <mergeCell ref="B1:D1"/>
    <mergeCell ref="A1:A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D39"/>
    </sheetView>
  </sheetViews>
  <sheetFormatPr defaultColWidth="9.140625" defaultRowHeight="12.75"/>
  <cols>
    <col min="1" max="1" width="45.00390625" style="14" customWidth="1"/>
    <col min="2" max="2" width="7.140625" style="4" customWidth="1"/>
    <col min="3" max="3" width="13.421875" style="4" customWidth="1"/>
    <col min="4" max="4" width="15.7109375" style="4" customWidth="1"/>
    <col min="5" max="16384" width="9.140625" style="4" customWidth="1"/>
  </cols>
  <sheetData>
    <row r="1" spans="1:4" ht="26.25" customHeight="1">
      <c r="A1" s="26"/>
      <c r="B1" s="52" t="s">
        <v>211</v>
      </c>
      <c r="C1" s="52"/>
      <c r="D1" s="52"/>
    </row>
    <row r="2" spans="1:4" s="5" customFormat="1" ht="34.5" customHeight="1">
      <c r="A2" s="26"/>
      <c r="B2" s="50" t="s">
        <v>214</v>
      </c>
      <c r="C2" s="50"/>
      <c r="D2" s="50"/>
    </row>
    <row r="3" spans="1:4" ht="25.5" customHeight="1">
      <c r="A3" s="28" t="s">
        <v>0</v>
      </c>
      <c r="B3" s="39" t="s">
        <v>67</v>
      </c>
      <c r="C3" s="39" t="s">
        <v>26</v>
      </c>
      <c r="D3" s="39"/>
    </row>
    <row r="4" spans="1:4" ht="12" customHeight="1">
      <c r="A4" s="28"/>
      <c r="B4" s="39"/>
      <c r="C4" s="39"/>
      <c r="D4" s="39"/>
    </row>
    <row r="5" spans="1:4" ht="12.75">
      <c r="A5" s="28"/>
      <c r="B5" s="39"/>
      <c r="C5" s="49">
        <v>41820</v>
      </c>
      <c r="D5" s="49">
        <v>42185</v>
      </c>
    </row>
    <row r="6" spans="1:4" s="6" customFormat="1" ht="12.75">
      <c r="A6" s="30" t="s">
        <v>1</v>
      </c>
      <c r="B6" s="41" t="s">
        <v>27</v>
      </c>
      <c r="C6" s="41" t="s">
        <v>2</v>
      </c>
      <c r="D6" s="41" t="s">
        <v>3</v>
      </c>
    </row>
    <row r="7" spans="1:4" s="7" customFormat="1" ht="12.75">
      <c r="A7" s="31" t="s">
        <v>66</v>
      </c>
      <c r="B7" s="10"/>
      <c r="C7" s="10"/>
      <c r="D7" s="32"/>
    </row>
    <row r="8" spans="1:4" s="7" customFormat="1" ht="12.75">
      <c r="A8" s="33" t="s">
        <v>28</v>
      </c>
      <c r="B8" s="8" t="s">
        <v>4</v>
      </c>
      <c r="C8" s="55">
        <v>556339</v>
      </c>
      <c r="D8" s="55">
        <v>0</v>
      </c>
    </row>
    <row r="9" spans="1:4" s="7" customFormat="1" ht="25.5">
      <c r="A9" s="33" t="s">
        <v>29</v>
      </c>
      <c r="B9" s="9" t="s">
        <v>5</v>
      </c>
      <c r="C9" s="55">
        <v>0</v>
      </c>
      <c r="D9" s="55">
        <v>257054</v>
      </c>
    </row>
    <row r="10" spans="1:4" s="7" customFormat="1" ht="12.75">
      <c r="A10" s="34" t="s">
        <v>30</v>
      </c>
      <c r="B10" s="8" t="s">
        <v>6</v>
      </c>
      <c r="C10" s="55">
        <v>2448048</v>
      </c>
      <c r="D10" s="55">
        <v>2117066</v>
      </c>
    </row>
    <row r="11" spans="1:4" s="7" customFormat="1" ht="12.75">
      <c r="A11" s="34" t="s">
        <v>31</v>
      </c>
      <c r="B11" s="8" t="s">
        <v>7</v>
      </c>
      <c r="C11" s="55">
        <v>33480</v>
      </c>
      <c r="D11" s="55">
        <v>11250</v>
      </c>
    </row>
    <row r="12" spans="1:4" s="7" customFormat="1" ht="12.75">
      <c r="A12" s="34" t="s">
        <v>32</v>
      </c>
      <c r="B12" s="8" t="s">
        <v>8</v>
      </c>
      <c r="C12" s="55">
        <v>790793</v>
      </c>
      <c r="D12" s="55">
        <v>806546</v>
      </c>
    </row>
    <row r="13" spans="1:4" s="7" customFormat="1" ht="25.5">
      <c r="A13" s="34" t="s">
        <v>33</v>
      </c>
      <c r="B13" s="8" t="s">
        <v>9</v>
      </c>
      <c r="C13" s="55">
        <v>4885454</v>
      </c>
      <c r="D13" s="55">
        <v>7688860</v>
      </c>
    </row>
    <row r="14" spans="1:4" s="7" customFormat="1" ht="25.5">
      <c r="A14" s="34" t="s">
        <v>34</v>
      </c>
      <c r="B14" s="8" t="s">
        <v>10</v>
      </c>
      <c r="C14" s="55">
        <v>0</v>
      </c>
      <c r="D14" s="55">
        <v>0</v>
      </c>
    </row>
    <row r="15" spans="1:4" s="7" customFormat="1" ht="12.75">
      <c r="A15" s="34" t="s">
        <v>35</v>
      </c>
      <c r="B15" s="8" t="s">
        <v>11</v>
      </c>
      <c r="C15" s="55">
        <v>0</v>
      </c>
      <c r="D15" s="55">
        <v>0</v>
      </c>
    </row>
    <row r="16" spans="1:4" s="7" customFormat="1" ht="25.5">
      <c r="A16" s="35" t="s">
        <v>36</v>
      </c>
      <c r="B16" s="10" t="s">
        <v>12</v>
      </c>
      <c r="C16" s="19">
        <f>SUM(C8:C15)</f>
        <v>8714114</v>
      </c>
      <c r="D16" s="19">
        <f>SUM(D8:D15)</f>
        <v>10880776</v>
      </c>
    </row>
    <row r="17" spans="1:4" s="7" customFormat="1" ht="12.75">
      <c r="A17" s="36" t="s">
        <v>37</v>
      </c>
      <c r="B17" s="10"/>
      <c r="C17" s="56"/>
      <c r="D17" s="56"/>
    </row>
    <row r="18" spans="1:4" s="7" customFormat="1" ht="25.5">
      <c r="A18" s="34" t="s">
        <v>38</v>
      </c>
      <c r="B18" s="8" t="s">
        <v>13</v>
      </c>
      <c r="C18" s="55">
        <v>2340</v>
      </c>
      <c r="D18" s="55">
        <v>217242</v>
      </c>
    </row>
    <row r="19" spans="1:4" s="7" customFormat="1" ht="12.75">
      <c r="A19" s="34" t="s">
        <v>39</v>
      </c>
      <c r="B19" s="8" t="s">
        <v>14</v>
      </c>
      <c r="C19" s="55">
        <v>0</v>
      </c>
      <c r="D19" s="55">
        <v>0</v>
      </c>
    </row>
    <row r="20" spans="1:4" s="7" customFormat="1" ht="25.5">
      <c r="A20" s="34" t="s">
        <v>40</v>
      </c>
      <c r="B20" s="8" t="s">
        <v>15</v>
      </c>
      <c r="C20" s="55">
        <v>6564018</v>
      </c>
      <c r="D20" s="55">
        <v>9996032</v>
      </c>
    </row>
    <row r="21" spans="1:4" s="7" customFormat="1" ht="25.5">
      <c r="A21" s="34" t="s">
        <v>41</v>
      </c>
      <c r="B21" s="8" t="s">
        <v>16</v>
      </c>
      <c r="C21" s="55">
        <v>456878</v>
      </c>
      <c r="D21" s="55">
        <v>533713</v>
      </c>
    </row>
    <row r="22" spans="1:4" s="7" customFormat="1" ht="12.75">
      <c r="A22" s="34" t="s">
        <v>42</v>
      </c>
      <c r="B22" s="8" t="s">
        <v>17</v>
      </c>
      <c r="C22" s="55">
        <v>1374</v>
      </c>
      <c r="D22" s="55">
        <v>455</v>
      </c>
    </row>
    <row r="23" spans="1:4" s="7" customFormat="1" ht="25.5">
      <c r="A23" s="34" t="s">
        <v>43</v>
      </c>
      <c r="B23" s="8" t="s">
        <v>18</v>
      </c>
      <c r="C23" s="55">
        <v>0</v>
      </c>
      <c r="D23" s="55">
        <v>0</v>
      </c>
    </row>
    <row r="24" spans="1:4" s="7" customFormat="1" ht="25.5">
      <c r="A24" s="34" t="s">
        <v>44</v>
      </c>
      <c r="B24" s="8" t="s">
        <v>19</v>
      </c>
      <c r="C24" s="55">
        <v>0</v>
      </c>
      <c r="D24" s="55">
        <v>0</v>
      </c>
    </row>
    <row r="25" spans="1:4" s="7" customFormat="1" ht="12.75">
      <c r="A25" s="34" t="s">
        <v>45</v>
      </c>
      <c r="B25" s="8" t="s">
        <v>20</v>
      </c>
      <c r="C25" s="55">
        <v>0</v>
      </c>
      <c r="D25" s="55">
        <v>0</v>
      </c>
    </row>
    <row r="26" spans="1:4" s="7" customFormat="1" ht="25.5">
      <c r="A26" s="35" t="s">
        <v>46</v>
      </c>
      <c r="B26" s="10" t="s">
        <v>21</v>
      </c>
      <c r="C26" s="19">
        <f>SUM(C18:C25)</f>
        <v>7024610</v>
      </c>
      <c r="D26" s="19">
        <f>SUM(D18:D25)</f>
        <v>10747442</v>
      </c>
    </row>
    <row r="27" spans="1:4" s="7" customFormat="1" ht="25.5">
      <c r="A27" s="36" t="s">
        <v>47</v>
      </c>
      <c r="B27" s="8"/>
      <c r="C27" s="55"/>
      <c r="D27" s="55"/>
    </row>
    <row r="28" spans="1:4" s="7" customFormat="1" ht="12.75">
      <c r="A28" s="37" t="s">
        <v>48</v>
      </c>
      <c r="B28" s="8" t="s">
        <v>49</v>
      </c>
      <c r="C28" s="19">
        <f>IF(C16&gt;C26,C16-C26,0)</f>
        <v>1689504</v>
      </c>
      <c r="D28" s="19">
        <f>IF(D16&gt;D26,D16-D26,0)</f>
        <v>133334</v>
      </c>
    </row>
    <row r="29" spans="1:4" s="7" customFormat="1" ht="12.75">
      <c r="A29" s="37" t="s">
        <v>50</v>
      </c>
      <c r="B29" s="8" t="s">
        <v>59</v>
      </c>
      <c r="C29" s="19">
        <v>0</v>
      </c>
      <c r="D29" s="19">
        <f>IF(D26&gt;D16,D26-D16,0)</f>
        <v>0</v>
      </c>
    </row>
    <row r="30" spans="1:4" s="7" customFormat="1" ht="25.5">
      <c r="A30" s="36" t="s">
        <v>51</v>
      </c>
      <c r="B30" s="10" t="s">
        <v>22</v>
      </c>
      <c r="C30" s="56">
        <v>0</v>
      </c>
      <c r="D30" s="56">
        <v>0</v>
      </c>
    </row>
    <row r="31" spans="1:4" s="7" customFormat="1" ht="25.5">
      <c r="A31" s="36" t="s">
        <v>52</v>
      </c>
      <c r="B31" s="10" t="s">
        <v>23</v>
      </c>
      <c r="C31" s="56">
        <v>0</v>
      </c>
      <c r="D31" s="56">
        <v>0</v>
      </c>
    </row>
    <row r="32" spans="1:4" s="7" customFormat="1" ht="25.5">
      <c r="A32" s="36" t="s">
        <v>53</v>
      </c>
      <c r="B32" s="10"/>
      <c r="C32" s="56"/>
      <c r="D32" s="56"/>
    </row>
    <row r="33" spans="1:4" s="7" customFormat="1" ht="12.75">
      <c r="A33" s="37" t="s">
        <v>54</v>
      </c>
      <c r="B33" s="8" t="s">
        <v>60</v>
      </c>
      <c r="C33" s="19">
        <f>IF(C30&gt;C31,C30-C31,0)</f>
        <v>0</v>
      </c>
      <c r="D33" s="19">
        <f>IF(D30&gt;D31,D30-D31,0)</f>
        <v>0</v>
      </c>
    </row>
    <row r="34" spans="1:4" s="7" customFormat="1" ht="12.75">
      <c r="A34" s="37" t="s">
        <v>55</v>
      </c>
      <c r="B34" s="8" t="s">
        <v>61</v>
      </c>
      <c r="C34" s="19">
        <f>IF(C31&gt;C30,C31-C30,0)</f>
        <v>0</v>
      </c>
      <c r="D34" s="19">
        <f>IF(D31&gt;D30,D31-D30,0)</f>
        <v>0</v>
      </c>
    </row>
    <row r="35" spans="1:4" s="7" customFormat="1" ht="12.75">
      <c r="A35" s="36" t="s">
        <v>56</v>
      </c>
      <c r="B35" s="10" t="s">
        <v>24</v>
      </c>
      <c r="C35" s="19">
        <f>C16+C30</f>
        <v>8714114</v>
      </c>
      <c r="D35" s="19">
        <f>D16+D30</f>
        <v>10880776</v>
      </c>
    </row>
    <row r="36" spans="1:4" s="7" customFormat="1" ht="12.75">
      <c r="A36" s="36" t="s">
        <v>57</v>
      </c>
      <c r="B36" s="10" t="s">
        <v>25</v>
      </c>
      <c r="C36" s="19">
        <f>C26+C31</f>
        <v>7024610</v>
      </c>
      <c r="D36" s="19">
        <f>D26+D31</f>
        <v>10747442</v>
      </c>
    </row>
    <row r="37" spans="1:4" s="7" customFormat="1" ht="25.5">
      <c r="A37" s="36" t="s">
        <v>58</v>
      </c>
      <c r="B37" s="10"/>
      <c r="C37" s="19"/>
      <c r="D37" s="19"/>
    </row>
    <row r="38" spans="1:4" s="7" customFormat="1" ht="12.75">
      <c r="A38" s="38" t="s">
        <v>64</v>
      </c>
      <c r="B38" s="8" t="s">
        <v>62</v>
      </c>
      <c r="C38" s="19">
        <f>IF(C35&gt;C36,C35-C36,0)</f>
        <v>1689504</v>
      </c>
      <c r="D38" s="19">
        <f>IF(D35&gt;D36,D35-D36,0)</f>
        <v>133334</v>
      </c>
    </row>
    <row r="39" spans="1:4" s="7" customFormat="1" ht="12.75">
      <c r="A39" s="38" t="s">
        <v>65</v>
      </c>
      <c r="B39" s="8" t="s">
        <v>63</v>
      </c>
      <c r="C39" s="19">
        <f>IF(C36&gt;C35,C36-C35,0)</f>
        <v>0</v>
      </c>
      <c r="D39" s="19">
        <f>IF(D36&gt;D35,D36-D35,0)</f>
        <v>0</v>
      </c>
    </row>
    <row r="40" ht="12.75">
      <c r="A40" s="4"/>
    </row>
  </sheetData>
  <sheetProtection/>
  <mergeCells count="6">
    <mergeCell ref="B3:B5"/>
    <mergeCell ref="C3:D4"/>
    <mergeCell ref="A3:A5"/>
    <mergeCell ref="B2:D2"/>
    <mergeCell ref="B1:D1"/>
    <mergeCell ref="A1:A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hyperlinks>
    <hyperlink ref="A5" r:id="rId1" display="_ftnref1"/>
  </hyperlinks>
  <printOptions/>
  <pageMargins left="0.75" right="0.75" top="1" bottom="1" header="0.5" footer="0.5"/>
  <pageSetup horizontalDpi="600" verticalDpi="600" orientation="portrait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florentina.stefanescu</cp:lastModifiedBy>
  <cp:lastPrinted>2015-08-13T08:56:58Z</cp:lastPrinted>
  <dcterms:created xsi:type="dcterms:W3CDTF">1996-10-14T23:33:28Z</dcterms:created>
  <dcterms:modified xsi:type="dcterms:W3CDTF">2016-02-25T13:31:11Z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