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705" tabRatio="468" activeTab="0"/>
  </bookViews>
  <sheets>
    <sheet name="FG-cpp-cod20" sheetId="1" r:id="rId1"/>
  </sheets>
  <externalReferences>
    <externalReference r:id="rId4"/>
  </externalReferences>
  <definedNames>
    <definedName name="list">'[1]list'!$D$5:$D$46</definedName>
  </definedNames>
  <calcPr fullCalcOnLoad="1"/>
</workbook>
</file>

<file path=xl/sharedStrings.xml><?xml version="1.0" encoding="utf-8"?>
<sst xmlns="http://schemas.openxmlformats.org/spreadsheetml/2006/main" count="59" uniqueCount="54">
  <si>
    <t xml:space="preserve">Fondul de garantare a drepturilor din sistemul de pensii private </t>
  </si>
  <si>
    <t>x</t>
  </si>
  <si>
    <t>Denumire indicator</t>
  </si>
  <si>
    <t>A</t>
  </si>
  <si>
    <t>B</t>
  </si>
  <si>
    <t>CONTUL DE PROFIT ŞI PIERDERE</t>
  </si>
  <si>
    <t xml:space="preserve">  Nr. rând</t>
  </si>
  <si>
    <t>Realizări aferente perioadei de raportare</t>
  </si>
  <si>
    <t>1</t>
  </si>
  <si>
    <t>2</t>
  </si>
  <si>
    <t>A. VENITURI DIN ACTIVITATEA CURENTĂ (rd. 2+3+4+5+6+7+8+9)</t>
  </si>
  <si>
    <t>1. Venituri din comisioane specifice Fondului de garantare (ct. 704)</t>
  </si>
  <si>
    <t>2. Venituri din imobilizări financiare (ct. 761)</t>
  </si>
  <si>
    <t>3. Venituri din investiţii pe termen scurt (ct. 762)</t>
  </si>
  <si>
    <t>4. Venituri din creanţe imobilizate (ct. 763)</t>
  </si>
  <si>
    <t>5. Venituri din investiţii financiare cedate (ct. 764)</t>
  </si>
  <si>
    <t>6. Venituri din diferenţe de curs valutar (ct. 765)</t>
  </si>
  <si>
    <t>7. Venituri din dobânzi (ct. 766)</t>
  </si>
  <si>
    <t>8. Alte venituri din activitatea curentă (ct. 768+751+752+758)</t>
  </si>
  <si>
    <t>B. CHELTUIELI DIN ACTIVITATEA CURENTĂ (rd. 11+12+13+14+15+29)</t>
  </si>
  <si>
    <t>1. Cheltuieli privind investiţii financiare cedate (ct. 664)</t>
  </si>
  <si>
    <t>2. Cheltuieli din diferenţe de curs valutar (ct. 665)</t>
  </si>
  <si>
    <t>3. Cheltuieli privind dobânzile (ct. 666)</t>
  </si>
  <si>
    <t>4. Ajustări de valoare privind imobilizările financiare şi investiţiile pe termen scurt (ct. 686-786)</t>
  </si>
  <si>
    <t>5. Alte cheltuieli din activitatea curentă (rd. 16+17+20)</t>
  </si>
  <si>
    <t>5.1. Cheltuieli cu materialele consumabile, materialele de natura obiectelor de inventar, materiale nestocate, energie, apă şi alte cheltuieli similare (ct. 602+603+604+605+608-741)</t>
  </si>
  <si>
    <t>5.2. Cheltuieli cu personalul (rd. 18+19)</t>
  </si>
  <si>
    <t>a) Salarii (ct. 641+642)</t>
  </si>
  <si>
    <t>b) Cheltuieli cu asigurările şi protecţia socială (ct. 645)</t>
  </si>
  <si>
    <t>5.3. Alte cheltuieli de exploatare (rd. 21+24+25+26+27+28)</t>
  </si>
  <si>
    <t>5.3.1 Ajustări de valoare (rd. 22+23)</t>
  </si>
  <si>
    <t>a) Ajustări de valoare privind imobilizările corporale şi imobilizările necorporale (ct. 6811+6813-7813)</t>
  </si>
  <si>
    <t>b) Ajustări de valoare privind activele circulante (ct. 654+6814-754-7814)</t>
  </si>
  <si>
    <t>5.3.2 Cheltuieli de exploatare privind provizioanele (ct. 6812-7812)</t>
  </si>
  <si>
    <t>5.3.3 Cheltuieli privind prestaţiile externe (ct. 611+612+613+614+621+622+623+624+625+626+627)</t>
  </si>
  <si>
    <t>5.3.4 Cheltuieli cu alte impozite, taxe şi vărsăminte asimilate (ct. 635)</t>
  </si>
  <si>
    <t>5.3.5 Alte cheltuieli de exploatare (ct. 658)</t>
  </si>
  <si>
    <t>5.3.6 Alte cheltuieli cu serviciile executate de terţi (ct. 628)</t>
  </si>
  <si>
    <t>6. Alte cheltuieli din pierderi din creanţe, precum şi alte cheltuieli financiare (ct. 663+668)</t>
  </si>
  <si>
    <t>C. REZULTATUL DIN ACTIVITATEA CURENTĂ</t>
  </si>
  <si>
    <t>Profit (rd.1-10, dacă (1-10) &gt;= 0)</t>
  </si>
  <si>
    <t>Pierdere (-(rd. 1-10), dacă (1-10) &lt; 0)</t>
  </si>
  <si>
    <t>D. Venituri privind evenimente extraordinare (ct.771)</t>
  </si>
  <si>
    <t>E. Cheltuieli privind evenimente extraordinare (ct.671)</t>
  </si>
  <si>
    <t>F. REZULTATUL DIN ACTIVITATEA EXTRAORDINARĂ</t>
  </si>
  <si>
    <t>Profit (rd.33-34, dacă (33-34) &gt;= 0)</t>
  </si>
  <si>
    <t>Pierdere (-(rd. 33-34), dacă (33-34) &lt; 0)</t>
  </si>
  <si>
    <t>G. TOTAL VENITURI (rd. 1+33)</t>
  </si>
  <si>
    <t>H. TOTAL CHELTUIELI (rd. 10+34)</t>
  </si>
  <si>
    <t>I. REZULTATUL EXERCIŢIULUI FINANCIAR</t>
  </si>
  <si>
    <t>Profit (rd. 38-39, dacă (38-39) &gt;= 0)</t>
  </si>
  <si>
    <t>Pierdere (-(rd. 38-39), dacă (38-39) &lt; 0)</t>
  </si>
  <si>
    <t>la data de 31 decembrie 2013</t>
  </si>
  <si>
    <t>DATE DE IDENTIFICARE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</si>
</sst>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3" fontId="5" fillId="0" borderId="10" xfId="42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14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CEBAL\Downloads\Aegon\RAPORTARI-31122008_administrator_CSA_CNVM\RAPORTARI-31122008_administrator_CSA_CNVM\CSSPP-administratori%20-%20CSA&amp;CNVM-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7"/>
      <sheetName val="7_2"/>
      <sheetName val="A8"/>
      <sheetName val="8_2"/>
      <sheetName val="list"/>
      <sheetName val="A1"/>
      <sheetName val="A2"/>
      <sheetName val="A4"/>
      <sheetName val="A3"/>
    </sheetNames>
    <sheetDataSet>
      <sheetData sheetId="4">
        <row r="5">
          <cell r="D5" t="str">
            <v>ALBA</v>
          </cell>
        </row>
        <row r="6">
          <cell r="D6" t="str">
            <v>ARAD</v>
          </cell>
        </row>
        <row r="7">
          <cell r="D7" t="str">
            <v>ARGES</v>
          </cell>
        </row>
        <row r="8">
          <cell r="D8" t="str">
            <v>BACAU</v>
          </cell>
        </row>
        <row r="9">
          <cell r="D9" t="str">
            <v>BIHOR</v>
          </cell>
        </row>
        <row r="10">
          <cell r="D10" t="str">
            <v>BISTRITA-NASAUD</v>
          </cell>
        </row>
        <row r="11">
          <cell r="D11" t="str">
            <v>BOTOSANI</v>
          </cell>
        </row>
        <row r="12">
          <cell r="D12" t="str">
            <v>BRASOV</v>
          </cell>
        </row>
        <row r="13">
          <cell r="D13" t="str">
            <v>BRAILA</v>
          </cell>
        </row>
        <row r="14">
          <cell r="D14" t="str">
            <v>BUCURESTI</v>
          </cell>
        </row>
        <row r="15">
          <cell r="D15" t="str">
            <v>BUZAU</v>
          </cell>
        </row>
        <row r="16">
          <cell r="D16" t="str">
            <v>CARAS-SEVERIN</v>
          </cell>
        </row>
        <row r="17">
          <cell r="D17" t="str">
            <v>CALARASI</v>
          </cell>
        </row>
        <row r="18">
          <cell r="D18" t="str">
            <v>CLUJ</v>
          </cell>
        </row>
        <row r="19">
          <cell r="D19" t="str">
            <v>CONSTANTA</v>
          </cell>
        </row>
        <row r="20">
          <cell r="D20" t="str">
            <v>COVASNA</v>
          </cell>
        </row>
        <row r="21">
          <cell r="D21" t="str">
            <v>DAMBOVITA</v>
          </cell>
        </row>
        <row r="22">
          <cell r="D22" t="str">
            <v>DOLJ</v>
          </cell>
        </row>
        <row r="23">
          <cell r="D23" t="str">
            <v>GALATI</v>
          </cell>
        </row>
        <row r="24">
          <cell r="D24" t="str">
            <v>GIURGIU</v>
          </cell>
        </row>
        <row r="25">
          <cell r="D25" t="str">
            <v>GORJ</v>
          </cell>
        </row>
        <row r="26">
          <cell r="D26" t="str">
            <v>HARGHITA</v>
          </cell>
        </row>
        <row r="27">
          <cell r="D27" t="str">
            <v>HUNEDOARA</v>
          </cell>
        </row>
        <row r="28">
          <cell r="D28" t="str">
            <v>IALOMITA</v>
          </cell>
        </row>
        <row r="29">
          <cell r="D29" t="str">
            <v>IASI</v>
          </cell>
        </row>
        <row r="30">
          <cell r="D30" t="str">
            <v>ILFOV</v>
          </cell>
        </row>
        <row r="31">
          <cell r="D31" t="str">
            <v>MARAMURES</v>
          </cell>
        </row>
        <row r="32">
          <cell r="D32" t="str">
            <v>MEHEDINTI</v>
          </cell>
        </row>
        <row r="33">
          <cell r="D33" t="str">
            <v>MURES</v>
          </cell>
        </row>
        <row r="34">
          <cell r="D34" t="str">
            <v>NEAMT</v>
          </cell>
        </row>
        <row r="35">
          <cell r="D35" t="str">
            <v>OLT</v>
          </cell>
        </row>
        <row r="36">
          <cell r="D36" t="str">
            <v>PRAHOVA</v>
          </cell>
        </row>
        <row r="37">
          <cell r="D37" t="str">
            <v>SATU MARE</v>
          </cell>
        </row>
        <row r="38">
          <cell r="D38" t="str">
            <v>SALAJ</v>
          </cell>
        </row>
        <row r="39">
          <cell r="D39" t="str">
            <v>SIBIU</v>
          </cell>
        </row>
        <row r="40">
          <cell r="D40" t="str">
            <v>SUCEAVA</v>
          </cell>
        </row>
        <row r="41">
          <cell r="D41" t="str">
            <v>TELEORMAN</v>
          </cell>
        </row>
        <row r="42">
          <cell r="D42" t="str">
            <v>TIMIS</v>
          </cell>
        </row>
        <row r="43">
          <cell r="D43" t="str">
            <v>TULCEA</v>
          </cell>
        </row>
        <row r="44">
          <cell r="D44" t="str">
            <v>VALCEA</v>
          </cell>
        </row>
        <row r="45">
          <cell r="D45" t="str">
            <v>VASLUI</v>
          </cell>
        </row>
        <row r="46">
          <cell r="D46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SheetLayoutView="100" zoomScalePageLayoutView="0"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I22" sqref="I22"/>
    </sheetView>
  </sheetViews>
  <sheetFormatPr defaultColWidth="9.140625" defaultRowHeight="12.75"/>
  <cols>
    <col min="1" max="1" width="55.7109375" style="2" customWidth="1"/>
    <col min="2" max="2" width="5.7109375" style="2" customWidth="1"/>
    <col min="3" max="4" width="15.7109375" style="2" customWidth="1"/>
    <col min="5" max="16384" width="9.140625" style="2" customWidth="1"/>
  </cols>
  <sheetData>
    <row r="1" spans="1:4" s="1" customFormat="1" ht="28.5" customHeight="1">
      <c r="A1" s="19" t="s">
        <v>53</v>
      </c>
      <c r="B1" s="17" t="s">
        <v>0</v>
      </c>
      <c r="C1" s="17"/>
      <c r="D1" s="17"/>
    </row>
    <row r="2" spans="1:4" ht="12.75">
      <c r="A2" s="20"/>
      <c r="B2" s="18" t="s">
        <v>5</v>
      </c>
      <c r="C2" s="18"/>
      <c r="D2" s="18"/>
    </row>
    <row r="3" spans="1:4" ht="12" customHeight="1">
      <c r="A3" s="21"/>
      <c r="B3" s="18" t="s">
        <v>52</v>
      </c>
      <c r="C3" s="18"/>
      <c r="D3" s="18"/>
    </row>
    <row r="4" spans="1:4" s="3" customFormat="1" ht="15.75" customHeight="1">
      <c r="A4" s="22" t="s">
        <v>2</v>
      </c>
      <c r="B4" s="16" t="s">
        <v>6</v>
      </c>
      <c r="C4" s="16" t="s">
        <v>7</v>
      </c>
      <c r="D4" s="16"/>
    </row>
    <row r="5" spans="1:4" s="3" customFormat="1" ht="12" customHeight="1">
      <c r="A5" s="23"/>
      <c r="B5" s="16"/>
      <c r="C5" s="16"/>
      <c r="D5" s="16"/>
    </row>
    <row r="6" spans="1:4" ht="13.5" customHeight="1">
      <c r="A6" s="24"/>
      <c r="B6" s="9"/>
      <c r="C6" s="10">
        <v>41274</v>
      </c>
      <c r="D6" s="10">
        <v>41639</v>
      </c>
    </row>
    <row r="7" spans="1:4" ht="11.25" customHeight="1">
      <c r="A7" s="11" t="s">
        <v>3</v>
      </c>
      <c r="B7" s="11" t="s">
        <v>4</v>
      </c>
      <c r="C7" s="11" t="s">
        <v>8</v>
      </c>
      <c r="D7" s="11" t="s">
        <v>9</v>
      </c>
    </row>
    <row r="8" spans="1:4" ht="12.75">
      <c r="A8" s="12" t="s">
        <v>10</v>
      </c>
      <c r="B8" s="13">
        <v>1</v>
      </c>
      <c r="C8" s="4">
        <f>C9+C10+C11+C12+C13+C14+C15+C16</f>
        <v>2211876</v>
      </c>
      <c r="D8" s="4">
        <f>D9+D10+D11+D12+D13+D14+D15+D16</f>
        <v>1459805</v>
      </c>
    </row>
    <row r="9" spans="1:4" s="3" customFormat="1" ht="12.75">
      <c r="A9" s="14" t="s">
        <v>11</v>
      </c>
      <c r="B9" s="15">
        <v>2</v>
      </c>
      <c r="C9" s="8">
        <v>2158817</v>
      </c>
      <c r="D9" s="8">
        <v>1384894</v>
      </c>
    </row>
    <row r="10" spans="1:4" ht="12.75">
      <c r="A10" s="14" t="s">
        <v>12</v>
      </c>
      <c r="B10" s="15">
        <v>3</v>
      </c>
      <c r="C10" s="8">
        <v>0</v>
      </c>
      <c r="D10" s="8">
        <v>0</v>
      </c>
    </row>
    <row r="11" spans="1:4" ht="12.75">
      <c r="A11" s="14" t="s">
        <v>13</v>
      </c>
      <c r="B11" s="15">
        <v>4</v>
      </c>
      <c r="C11" s="8">
        <v>0</v>
      </c>
      <c r="D11" s="8">
        <v>0</v>
      </c>
    </row>
    <row r="12" spans="1:4" ht="12.75">
      <c r="A12" s="14" t="s">
        <v>14</v>
      </c>
      <c r="B12" s="15">
        <v>5</v>
      </c>
      <c r="C12" s="8">
        <v>0</v>
      </c>
      <c r="D12" s="8">
        <v>0</v>
      </c>
    </row>
    <row r="13" spans="1:4" ht="12.75">
      <c r="A13" s="14" t="s">
        <v>15</v>
      </c>
      <c r="B13" s="15">
        <v>6</v>
      </c>
      <c r="C13" s="8">
        <v>0</v>
      </c>
      <c r="D13" s="8">
        <v>0</v>
      </c>
    </row>
    <row r="14" spans="1:4" ht="12.75">
      <c r="A14" s="14" t="s">
        <v>16</v>
      </c>
      <c r="B14" s="15">
        <v>7</v>
      </c>
      <c r="C14" s="8">
        <v>0</v>
      </c>
      <c r="D14" s="8">
        <v>0</v>
      </c>
    </row>
    <row r="15" spans="1:4" ht="12.75">
      <c r="A15" s="14" t="s">
        <v>17</v>
      </c>
      <c r="B15" s="15">
        <v>8</v>
      </c>
      <c r="C15" s="8">
        <v>42312</v>
      </c>
      <c r="D15" s="8">
        <v>73956</v>
      </c>
    </row>
    <row r="16" spans="1:4" ht="12.75">
      <c r="A16" s="14" t="s">
        <v>18</v>
      </c>
      <c r="B16" s="15">
        <v>9</v>
      </c>
      <c r="C16" s="8">
        <v>10747</v>
      </c>
      <c r="D16" s="8">
        <v>955</v>
      </c>
    </row>
    <row r="17" spans="1:4" ht="12.75">
      <c r="A17" s="12" t="s">
        <v>19</v>
      </c>
      <c r="B17" s="13">
        <v>10</v>
      </c>
      <c r="C17" s="4">
        <f>C18+C19+C20+C21+C22+C36</f>
        <v>1301292</v>
      </c>
      <c r="D17" s="4">
        <f>D18+D19+D20+D21+D22+D36</f>
        <v>1831755</v>
      </c>
    </row>
    <row r="18" spans="1:4" ht="12.75">
      <c r="A18" s="12" t="s">
        <v>20</v>
      </c>
      <c r="B18" s="15">
        <v>11</v>
      </c>
      <c r="C18" s="8">
        <v>0</v>
      </c>
      <c r="D18" s="8">
        <v>0</v>
      </c>
    </row>
    <row r="19" spans="1:4" ht="12.75">
      <c r="A19" s="12" t="s">
        <v>21</v>
      </c>
      <c r="B19" s="15">
        <v>12</v>
      </c>
      <c r="C19" s="8">
        <v>0</v>
      </c>
      <c r="D19" s="8">
        <v>0</v>
      </c>
    </row>
    <row r="20" spans="1:4" s="3" customFormat="1" ht="12.75">
      <c r="A20" s="12" t="s">
        <v>22</v>
      </c>
      <c r="B20" s="15">
        <v>13</v>
      </c>
      <c r="C20" s="8">
        <v>0</v>
      </c>
      <c r="D20" s="8"/>
    </row>
    <row r="21" spans="1:4" s="3" customFormat="1" ht="25.5">
      <c r="A21" s="12" t="s">
        <v>23</v>
      </c>
      <c r="B21" s="15">
        <v>14</v>
      </c>
      <c r="C21" s="8">
        <v>0</v>
      </c>
      <c r="D21" s="8">
        <v>0</v>
      </c>
    </row>
    <row r="22" spans="1:4" s="3" customFormat="1" ht="12.75">
      <c r="A22" s="12" t="s">
        <v>24</v>
      </c>
      <c r="B22" s="13">
        <v>15</v>
      </c>
      <c r="C22" s="4">
        <f>C23+C24+C27</f>
        <v>1301292</v>
      </c>
      <c r="D22" s="4">
        <f>D23+D24+D27</f>
        <v>1831755</v>
      </c>
    </row>
    <row r="23" spans="1:4" s="3" customFormat="1" ht="38.25">
      <c r="A23" s="14" t="s">
        <v>25</v>
      </c>
      <c r="B23" s="15">
        <v>16</v>
      </c>
      <c r="C23" s="6">
        <v>91212</v>
      </c>
      <c r="D23" s="6">
        <v>39145</v>
      </c>
    </row>
    <row r="24" spans="1:4" s="3" customFormat="1" ht="12.75">
      <c r="A24" s="14" t="s">
        <v>26</v>
      </c>
      <c r="B24" s="13">
        <v>17</v>
      </c>
      <c r="C24" s="4">
        <f>C25+C26</f>
        <v>906255</v>
      </c>
      <c r="D24" s="4">
        <f>D25+D26</f>
        <v>1441687</v>
      </c>
    </row>
    <row r="25" spans="1:4" ht="12.75">
      <c r="A25" s="14" t="s">
        <v>27</v>
      </c>
      <c r="B25" s="15">
        <v>18</v>
      </c>
      <c r="C25" s="6">
        <v>687080</v>
      </c>
      <c r="D25" s="6">
        <v>1104099</v>
      </c>
    </row>
    <row r="26" spans="1:4" ht="12.75">
      <c r="A26" s="14" t="s">
        <v>28</v>
      </c>
      <c r="B26" s="15">
        <v>19</v>
      </c>
      <c r="C26" s="6">
        <v>219175</v>
      </c>
      <c r="D26" s="6">
        <v>337588</v>
      </c>
    </row>
    <row r="27" spans="1:4" ht="12.75">
      <c r="A27" s="14" t="s">
        <v>29</v>
      </c>
      <c r="B27" s="13">
        <v>20</v>
      </c>
      <c r="C27" s="4">
        <f>C28+C31+C32+C33+C34+C35</f>
        <v>303825</v>
      </c>
      <c r="D27" s="4">
        <f>D28+D31+D32+D33+D34+D35</f>
        <v>350923</v>
      </c>
    </row>
    <row r="28" spans="1:4" ht="12.75">
      <c r="A28" s="14" t="s">
        <v>30</v>
      </c>
      <c r="B28" s="13">
        <v>21</v>
      </c>
      <c r="C28" s="4">
        <f>C29+C30</f>
        <v>7655</v>
      </c>
      <c r="D28" s="4">
        <f>D29+D30</f>
        <v>26713</v>
      </c>
    </row>
    <row r="29" spans="1:4" ht="25.5">
      <c r="A29" s="14" t="s">
        <v>31</v>
      </c>
      <c r="B29" s="15">
        <v>22</v>
      </c>
      <c r="C29" s="6">
        <v>7655</v>
      </c>
      <c r="D29" s="6">
        <v>26713</v>
      </c>
    </row>
    <row r="30" spans="1:4" ht="25.5">
      <c r="A30" s="14" t="s">
        <v>32</v>
      </c>
      <c r="B30" s="15">
        <v>23</v>
      </c>
      <c r="C30" s="6">
        <v>0</v>
      </c>
      <c r="D30" s="6">
        <v>0</v>
      </c>
    </row>
    <row r="31" spans="1:4" ht="12.75">
      <c r="A31" s="14" t="s">
        <v>33</v>
      </c>
      <c r="B31" s="15">
        <v>24</v>
      </c>
      <c r="C31" s="6">
        <v>0</v>
      </c>
      <c r="D31" s="6">
        <v>0</v>
      </c>
    </row>
    <row r="32" spans="1:4" ht="25.5">
      <c r="A32" s="14" t="s">
        <v>34</v>
      </c>
      <c r="B32" s="15">
        <v>25</v>
      </c>
      <c r="C32" s="6">
        <v>231633</v>
      </c>
      <c r="D32" s="6">
        <v>274195</v>
      </c>
    </row>
    <row r="33" spans="1:4" ht="25.5">
      <c r="A33" s="14" t="s">
        <v>35</v>
      </c>
      <c r="B33" s="15">
        <v>26</v>
      </c>
      <c r="C33" s="6">
        <v>2048</v>
      </c>
      <c r="D33" s="6">
        <v>953</v>
      </c>
    </row>
    <row r="34" spans="1:4" ht="12.75">
      <c r="A34" s="14" t="s">
        <v>36</v>
      </c>
      <c r="B34" s="15">
        <v>27</v>
      </c>
      <c r="C34" s="6">
        <v>13</v>
      </c>
      <c r="D34" s="6">
        <v>1800</v>
      </c>
    </row>
    <row r="35" spans="1:4" ht="12.75">
      <c r="A35" s="14" t="s">
        <v>37</v>
      </c>
      <c r="B35" s="15">
        <v>28</v>
      </c>
      <c r="C35" s="6">
        <v>62476</v>
      </c>
      <c r="D35" s="6">
        <v>47262</v>
      </c>
    </row>
    <row r="36" spans="1:4" ht="25.5">
      <c r="A36" s="12" t="s">
        <v>38</v>
      </c>
      <c r="B36" s="13">
        <v>29</v>
      </c>
      <c r="C36" s="4">
        <v>0</v>
      </c>
      <c r="D36" s="4">
        <v>0</v>
      </c>
    </row>
    <row r="37" spans="1:4" ht="12.75">
      <c r="A37" s="14" t="s">
        <v>39</v>
      </c>
      <c r="B37" s="15">
        <v>30</v>
      </c>
      <c r="C37" s="5" t="s">
        <v>1</v>
      </c>
      <c r="D37" s="5" t="s">
        <v>1</v>
      </c>
    </row>
    <row r="38" spans="1:4" s="3" customFormat="1" ht="12.75">
      <c r="A38" s="14" t="s">
        <v>40</v>
      </c>
      <c r="B38" s="15">
        <v>31</v>
      </c>
      <c r="C38" s="4">
        <f>IF(C8&gt;=C17,C8-C17,0)</f>
        <v>910584</v>
      </c>
      <c r="D38" s="4">
        <f>IF(D8&gt;=D17,D8-D17,0)</f>
        <v>0</v>
      </c>
    </row>
    <row r="39" spans="1:4" ht="12.75">
      <c r="A39" s="14" t="s">
        <v>41</v>
      </c>
      <c r="B39" s="15">
        <v>32</v>
      </c>
      <c r="C39" s="4">
        <f>IF(C17&gt;C8,C17-C8,0)</f>
        <v>0</v>
      </c>
      <c r="D39" s="4">
        <f>IF(D17&gt;D8,D17-D8,0)</f>
        <v>371950</v>
      </c>
    </row>
    <row r="40" spans="1:4" ht="12.75">
      <c r="A40" s="14" t="s">
        <v>42</v>
      </c>
      <c r="B40" s="15">
        <v>33</v>
      </c>
      <c r="C40" s="8">
        <v>0</v>
      </c>
      <c r="D40" s="8">
        <v>0</v>
      </c>
    </row>
    <row r="41" spans="1:4" ht="12.75">
      <c r="A41" s="14" t="s">
        <v>43</v>
      </c>
      <c r="B41" s="15">
        <v>34</v>
      </c>
      <c r="C41" s="8">
        <v>0</v>
      </c>
      <c r="D41" s="8">
        <v>0</v>
      </c>
    </row>
    <row r="42" spans="1:4" ht="12.75">
      <c r="A42" s="14" t="s">
        <v>44</v>
      </c>
      <c r="B42" s="15">
        <v>35</v>
      </c>
      <c r="C42" s="5" t="s">
        <v>1</v>
      </c>
      <c r="D42" s="5" t="s">
        <v>1</v>
      </c>
    </row>
    <row r="43" spans="1:4" ht="12.75">
      <c r="A43" s="14" t="s">
        <v>45</v>
      </c>
      <c r="B43" s="15">
        <v>36</v>
      </c>
      <c r="C43" s="4">
        <f>IF(C40&gt;C41,C40-C41,0)</f>
        <v>0</v>
      </c>
      <c r="D43" s="4">
        <f>IF(D40&gt;D41,D40-D41,0)</f>
        <v>0</v>
      </c>
    </row>
    <row r="44" spans="1:4" ht="12.75">
      <c r="A44" s="14" t="s">
        <v>46</v>
      </c>
      <c r="B44" s="15">
        <v>37</v>
      </c>
      <c r="C44" s="4">
        <f>IF(C41&gt;C40,C41-C40,0)</f>
        <v>0</v>
      </c>
      <c r="D44" s="4">
        <f>IF(D41&gt;D40,D41-D40,0)</f>
        <v>0</v>
      </c>
    </row>
    <row r="45" spans="1:4" ht="12.75">
      <c r="A45" s="12" t="s">
        <v>47</v>
      </c>
      <c r="B45" s="13">
        <v>38</v>
      </c>
      <c r="C45" s="4">
        <f>C8+C40</f>
        <v>2211876</v>
      </c>
      <c r="D45" s="4">
        <f>D8+D40</f>
        <v>1459805</v>
      </c>
    </row>
    <row r="46" spans="1:4" ht="12.75">
      <c r="A46" s="12" t="s">
        <v>48</v>
      </c>
      <c r="B46" s="13">
        <v>39</v>
      </c>
      <c r="C46" s="4">
        <f>C17+C41</f>
        <v>1301292</v>
      </c>
      <c r="D46" s="4">
        <f>D17+D41</f>
        <v>1831755</v>
      </c>
    </row>
    <row r="47" spans="1:4" ht="12.75">
      <c r="A47" s="14" t="s">
        <v>49</v>
      </c>
      <c r="B47" s="15">
        <v>40</v>
      </c>
      <c r="C47" s="5" t="s">
        <v>1</v>
      </c>
      <c r="D47" s="5" t="s">
        <v>1</v>
      </c>
    </row>
    <row r="48" spans="1:4" ht="12.75">
      <c r="A48" s="14" t="s">
        <v>50</v>
      </c>
      <c r="B48" s="15">
        <v>41</v>
      </c>
      <c r="C48" s="4">
        <f>IF(C45&gt;C46,C45-C46,0)</f>
        <v>910584</v>
      </c>
      <c r="D48" s="4">
        <f>IF(D45&gt;D46,D45-D46,0)</f>
        <v>0</v>
      </c>
    </row>
    <row r="49" spans="1:4" ht="12.75">
      <c r="A49" s="14" t="s">
        <v>51</v>
      </c>
      <c r="B49" s="15">
        <v>42</v>
      </c>
      <c r="C49" s="4">
        <f>IF(C46&gt;C45,C46-C45,0)</f>
        <v>0</v>
      </c>
      <c r="D49" s="4">
        <f>IF(D46&gt;D45,D46-D45,0)</f>
        <v>371950</v>
      </c>
    </row>
    <row r="50" ht="12.75">
      <c r="A50" s="7"/>
    </row>
  </sheetData>
  <sheetProtection/>
  <mergeCells count="7">
    <mergeCell ref="A1:A3"/>
    <mergeCell ref="A4:A6"/>
    <mergeCell ref="B4:B5"/>
    <mergeCell ref="C4:D5"/>
    <mergeCell ref="B1:D1"/>
    <mergeCell ref="B3:D3"/>
    <mergeCell ref="B2:D2"/>
  </mergeCells>
  <printOptions/>
  <pageMargins left="0.7874015748031497" right="0.15748031496062992" top="0.5905511811023623" bottom="0.7874015748031497" header="0.5118110236220472" footer="0.5118110236220472"/>
  <pageSetup horizontalDpi="600" verticalDpi="6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DECEBAL</dc:creator>
  <cp:keywords/>
  <dc:description/>
  <cp:lastModifiedBy>florentina.stefanescu</cp:lastModifiedBy>
  <cp:lastPrinted>2014-04-04T06:52:01Z</cp:lastPrinted>
  <dcterms:created xsi:type="dcterms:W3CDTF">1996-10-14T23:33:28Z</dcterms:created>
  <dcterms:modified xsi:type="dcterms:W3CDTF">2014-06-27T08:23:25Z</dcterms:modified>
  <cp:category/>
  <cp:version/>
  <cp:contentType/>
  <cp:contentStatus/>
</cp:coreProperties>
</file>