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635" tabRatio="460" firstSheet="6" activeTab="9"/>
  </bookViews>
  <sheets>
    <sheet name="FPF AZT MODERATO" sheetId="1" r:id="rId1"/>
    <sheet name="FPF AZT VIVACE" sheetId="2" r:id="rId2"/>
    <sheet name="FPF BCR PLUS" sheetId="3" r:id="rId3"/>
    <sheet name="FPF BRD MEDIO" sheetId="4" r:id="rId4"/>
    <sheet name="FPF EUREKO" sheetId="5" r:id="rId5"/>
    <sheet name="FPF ING ACTIV" sheetId="6" r:id="rId6"/>
    <sheet name="FPF ING OPTIM" sheetId="7" r:id="rId7"/>
    <sheet name="FPF PENSIA MEA" sheetId="8" r:id="rId8"/>
    <sheet name="FPF RAIFFEISEN ACUMULARE" sheetId="9" r:id="rId9"/>
    <sheet name="FPF STABIL" sheetId="10" r:id="rId10"/>
    <sheet name="CF" sheetId="11" state="hidden" r:id="rId11"/>
  </sheets>
  <externalReferences>
    <externalReference r:id="rId14"/>
    <externalReference r:id="rId15"/>
  </externalReferences>
  <definedNames>
    <definedName name="BUCURESTI">'[1]XX'!$C$7:$C$48</definedName>
    <definedName name="JUDET">'[2]XX'!$C$7:$C$48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>#REF!</definedName>
    <definedName name="_xlnm.Print_Area" localSheetId="0">'FPF AZT MODERATO'!$A$1:$I$64</definedName>
    <definedName name="_xlnm.Print_Area" localSheetId="1">'FPF AZT VIVACE'!$A$1:$G$64</definedName>
    <definedName name="_xlnm.Print_Area" localSheetId="2">'FPF BCR PLUS'!$A$1:$G$64</definedName>
    <definedName name="_xlnm.Print_Area" localSheetId="3">'FPF BRD MEDIO'!$A$1:$F$64</definedName>
    <definedName name="_xlnm.Print_Area" localSheetId="4">'FPF EUREKO'!$A$1:$D$64</definedName>
    <definedName name="_xlnm.Print_Area" localSheetId="5">'FPF ING ACTIV'!$A$1:$E$64</definedName>
    <definedName name="_xlnm.Print_Area" localSheetId="6">'FPF ING OPTIM'!$A$1:$L$64</definedName>
    <definedName name="_xlnm.Print_Area" localSheetId="7">'FPF PENSIA MEA'!$A$1:$D$64</definedName>
    <definedName name="_xlnm.Print_Area" localSheetId="8">'FPF RAIFFEISEN ACUMULARE'!$A$1:$L$64</definedName>
    <definedName name="_xlnm.Print_Area" localSheetId="9">'FPF STABIL'!$A$1:$D$64</definedName>
  </definedNames>
  <calcPr fullCalcOnLoad="1"/>
</workbook>
</file>

<file path=xl/sharedStrings.xml><?xml version="1.0" encoding="utf-8"?>
<sst xmlns="http://schemas.openxmlformats.org/spreadsheetml/2006/main" count="1182" uniqueCount="250">
  <si>
    <t>DATE DE IDENTIFICARE</t>
  </si>
  <si>
    <t>Denumirea indicatorului</t>
  </si>
  <si>
    <t>Sold la</t>
  </si>
  <si>
    <t>A</t>
  </si>
  <si>
    <t>1</t>
  </si>
  <si>
    <t>2</t>
  </si>
  <si>
    <t>I. IMOBILIZĂRI FINANCIARE</t>
  </si>
  <si>
    <t>1. Titluri imobilizate (ct.265)</t>
  </si>
  <si>
    <t>01</t>
  </si>
  <si>
    <t>2. Creanţe imobilizate (ct. 267 )</t>
  </si>
  <si>
    <t>02</t>
  </si>
  <si>
    <t>03</t>
  </si>
  <si>
    <t>B. ACTIVE CIRCULANTE</t>
  </si>
  <si>
    <t>I. CREANŢE</t>
  </si>
  <si>
    <t>1.  Clienţi (ct.411)</t>
  </si>
  <si>
    <t>04</t>
  </si>
  <si>
    <t>2.  Efecte de primit de la clienţi ( ct.413 )</t>
  </si>
  <si>
    <t>05</t>
  </si>
  <si>
    <t>06</t>
  </si>
  <si>
    <t>4.  Decontări cu participanţii (ct. 452)</t>
  </si>
  <si>
    <t>07</t>
  </si>
  <si>
    <t>5.  Alte creanţe (ct. 267+446*+461+473*+5187 )</t>
  </si>
  <si>
    <t>08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</si>
  <si>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</si>
  <si>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</si>
  <si>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</si>
  <si>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</si>
  <si>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</si>
  <si>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</si>
  <si>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12</t>
  </si>
  <si>
    <t>13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</si>
  <si>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</si>
  <si>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</si>
  <si>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</si>
  <si>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</si>
  <si>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</si>
  <si>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</si>
  <si>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</si>
  <si>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</si>
  <si>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</si>
  <si>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</si>
  <si>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</si>
  <si>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</si>
  <si>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</si>
  <si>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</si>
  <si>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</si>
  <si>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</si>
  <si>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</si>
  <si>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</si>
  <si>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</si>
  <si>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452**)</t>
  </si>
  <si>
    <t>25</t>
  </si>
  <si>
    <t>5.  Alte datorii (ct.269+446**+462+473**+509+5186)</t>
  </si>
  <si>
    <t>26</t>
  </si>
  <si>
    <t>27</t>
  </si>
  <si>
    <t>H. VENITURI ÎN AVANS (ct. 472)</t>
  </si>
  <si>
    <t>28</t>
  </si>
  <si>
    <t>I. CAPITAL ŞI REZERVE</t>
  </si>
  <si>
    <t>29</t>
  </si>
  <si>
    <t xml:space="preserve">   II. PRIMELE FONDULUI </t>
  </si>
  <si>
    <t xml:space="preserve"> - prime aferente unităţilor de fond    (ct.1045)</t>
  </si>
  <si>
    <t>30</t>
  </si>
  <si>
    <t xml:space="preserve">   III. REZERVE</t>
  </si>
  <si>
    <t>- rezerve specifice activităţii fondurilor de pensii    (ct.106)</t>
  </si>
  <si>
    <t>31</t>
  </si>
  <si>
    <t xml:space="preserve">   IV. REZULTAT REPORTAT</t>
  </si>
  <si>
    <t xml:space="preserve">  1. Rezultatul reportat  aferent activităţii fondurilor de pensii (ct. 1171)</t>
  </si>
  <si>
    <t>32</t>
  </si>
  <si>
    <t xml:space="preserve">                                        Sold D</t>
  </si>
  <si>
    <t>33</t>
  </si>
  <si>
    <t>34</t>
  </si>
  <si>
    <t>35</t>
  </si>
  <si>
    <t xml:space="preserve">    V. PROFITUL SAU PIERDEREA EXERCIŢIULUI FINANCIAR  (ct. 121)</t>
  </si>
  <si>
    <t>36</t>
  </si>
  <si>
    <t>37</t>
  </si>
  <si>
    <t xml:space="preserve">   VI. Repartizarea profitului (ct.129)</t>
  </si>
  <si>
    <t>38</t>
  </si>
  <si>
    <t>J. TOTAL CAPITALURI PROPRII (rd. 29+30+31+32-33+34-35+36-37-38)</t>
  </si>
  <si>
    <t>39</t>
  </si>
  <si>
    <t>  B</t>
  </si>
  <si>
    <t>D.  DATORII CE TREBUIE PLĂTITE ÎNTR-O PERIOADĂ DE PÂNĂ LA 1 AN</t>
  </si>
  <si>
    <t xml:space="preserve">   I. CAPITALUL FONDULUI</t>
  </si>
  <si>
    <t>A. ACTIVE IMOBILIZATE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</si>
  <si>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</si>
  <si>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</si>
  <si>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</si>
  <si>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</si>
  <si>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</si>
  <si>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</si>
  <si>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</si>
  <si>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</si>
  <si>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</si>
  <si>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</si>
  <si>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</si>
  <si>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</si>
  <si>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</si>
  <si>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</si>
  <si>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</si>
  <si>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</si>
  <si>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</si>
  <si>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</si>
  <si>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</si>
  <si>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</si>
  <si>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</si>
  <si>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</si>
  <si>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</si>
  <si>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</si>
  <si>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</si>
  <si>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</si>
  <si>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</si>
  <si>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</si>
  <si>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</si>
  <si>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</si>
  <si>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</si>
  <si>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</si>
  <si>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</si>
  <si>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</si>
  <si>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</si>
  <si>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</si>
  <si>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</si>
  <si>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</si>
  <si>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</si>
  <si>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</si>
  <si>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</si>
  <si>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</si>
  <si>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</si>
  <si>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</si>
  <si>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</si>
  <si>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</si>
  <si>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</si>
  <si>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</si>
  <si>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</si>
  <si>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</si>
  <si>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</si>
  <si>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</si>
  <si>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</si>
  <si>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</si>
  <si>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</si>
  <si>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</si>
  <si>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</si>
  <si>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</si>
  <si>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</si>
  <si>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</si>
  <si>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</si>
  <si>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</si>
  <si>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</si>
  <si>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</si>
  <si>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</si>
  <si>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</si>
  <si>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</si>
  <si>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</si>
  <si>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</si>
  <si>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</si>
  <si>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</si>
  <si>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</si>
  <si>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</si>
  <si>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</si>
  <si>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</si>
  <si>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</si>
  <si>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</si>
  <si>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</si>
  <si>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</si>
  <si>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</si>
  <si>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</si>
  <si>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</si>
  <si>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</si>
  <si>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</si>
  <si>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</si>
  <si>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</si>
  <si>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</si>
  <si>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</si>
  <si>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</si>
  <si>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</si>
  <si>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</si>
  <si>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</si>
  <si>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</si>
  <si>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</si>
  <si>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</si>
  <si>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</si>
  <si>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</si>
  <si>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</si>
  <si>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</si>
  <si>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</si>
  <si>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</si>
  <si>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</si>
  <si>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</si>
  <si>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</si>
  <si>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</si>
  <si>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</si>
  <si>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</si>
  <si>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</si>
  <si>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</si>
  <si>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</si>
  <si>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</si>
  <si>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</si>
  <si>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</si>
  <si>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</si>
  <si>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</si>
  <si>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</si>
  <si>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</si>
  <si>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</si>
  <si>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</si>
  <si>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</si>
  <si>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</si>
  <si>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</si>
  <si>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</si>
  <si>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</si>
  <si>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</si>
  <si>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</si>
  <si>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</si>
  <si>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</si>
  <si>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</si>
  <si>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</si>
  <si>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</si>
  <si>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</si>
  <si>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</si>
  <si>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</si>
  <si>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</si>
  <si>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</si>
  <si>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</si>
  <si>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</si>
  <si>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</si>
  <si>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</si>
  <si>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</si>
  <si>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</si>
  <si>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</si>
  <si>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</si>
  <si>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</si>
  <si>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</si>
  <si>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</si>
  <si>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</si>
  <si>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</si>
  <si>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 xml:space="preserve">   - capital  privind unităţile de fond (ct.1017)</t>
  </si>
  <si>
    <t>SITUATIA ACTIVELOR, DATORIILOR SI CAPITALURILOR PROPRII</t>
  </si>
  <si>
    <t>la data de 30 iunie 2013</t>
  </si>
  <si>
    <t>FONDUL DE PENSII FACULTATIVE AZT MODERATO</t>
  </si>
  <si>
    <t xml:space="preserve">FONDUL DE PENSII FACULTATIVE AZT VIVACE </t>
  </si>
  <si>
    <t>FONDUL DE PENSII FACULTATIVE 
EUREKO CONFORT</t>
  </si>
  <si>
    <t>FOND DE PENSII FACULTATIVE RAIFFEISEN ACUMULARE</t>
  </si>
  <si>
    <r>
      <t>4. Sume datorate privind decontările cu participanţii (ct. 452</t>
    </r>
    <r>
      <rPr>
        <vertAlign val="superscript"/>
        <sz val="10"/>
        <rFont val="Calibri"/>
        <family val="2"/>
      </rPr>
      <t>**</t>
    </r>
    <r>
      <rPr>
        <sz val="10"/>
        <rFont val="Calibri"/>
        <family val="2"/>
      </rPr>
      <t>)</t>
    </r>
  </si>
  <si>
    <r>
      <t xml:space="preserve">                                        </t>
    </r>
    <r>
      <rPr>
        <u val="single"/>
        <sz val="10"/>
        <rFont val="Calibri"/>
        <family val="2"/>
      </rPr>
      <t>Sold C</t>
    </r>
  </si>
  <si>
    <r>
      <t xml:space="preserve">   2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Rezultatul reportat provenit din corectarea erorilor contabile (ct. 1174)</t>
    </r>
  </si>
  <si>
    <t>FONDUL DE PENSII FACULTATIVE BCR PLUS</t>
  </si>
  <si>
    <t>FONDUL DE PENSII FACULTATIVE BRD Medio</t>
  </si>
  <si>
    <t>FONDUL DE PENSII FACULTATIVE ING ACTIV</t>
  </si>
  <si>
    <t>FONDUL DE PENSII FACULTATIVE ING OPTIM</t>
  </si>
  <si>
    <t>la data de 30 iunie 2014</t>
  </si>
  <si>
    <t>FONDUL DE PENSII FACULTATIVE PENSIA MEA</t>
  </si>
  <si>
    <t>,</t>
  </si>
  <si>
    <t>FOND DE PENSII FACULTATIVE STABIL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</si>
</sst>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0" xfId="42" applyNumberFormat="1" applyFont="1" applyFill="1" applyAlignment="1" applyProtection="1">
      <alignment/>
      <protection locked="0"/>
    </xf>
    <xf numFmtId="165" fontId="4" fillId="0" borderId="0" xfId="42" applyNumberFormat="1" applyFont="1" applyFill="1" applyAlignment="1" applyProtection="1">
      <alignment/>
      <protection locked="0"/>
    </xf>
    <xf numFmtId="165" fontId="3" fillId="0" borderId="11" xfId="42" applyNumberFormat="1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/>
      <protection locked="0"/>
    </xf>
    <xf numFmtId="165" fontId="4" fillId="0" borderId="10" xfId="42" applyNumberFormat="1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42" applyNumberFormat="1" applyFont="1" applyFill="1" applyBorder="1" applyAlignment="1" applyProtection="1">
      <alignment horizontal="center" vertical="top" wrapText="1"/>
      <protection/>
    </xf>
    <xf numFmtId="165" fontId="3" fillId="0" borderId="10" xfId="42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42" applyNumberFormat="1" applyFont="1" applyFill="1" applyBorder="1" applyAlignment="1" applyProtection="1">
      <alignment horizontal="center" wrapText="1"/>
      <protection/>
    </xf>
    <xf numFmtId="14" fontId="3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165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33" borderId="10" xfId="42" applyNumberFormat="1" applyFont="1" applyFill="1" applyBorder="1" applyAlignment="1" applyProtection="1">
      <alignment horizontal="justify" wrapText="1"/>
      <protection locked="0"/>
    </xf>
    <xf numFmtId="165" fontId="4" fillId="33" borderId="10" xfId="42" applyNumberFormat="1" applyFont="1" applyFill="1" applyBorder="1" applyAlignment="1" applyProtection="1">
      <alignment horizontal="justify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165" fontId="3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4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4" fillId="33" borderId="10" xfId="42" applyNumberFormat="1" applyFont="1" applyFill="1" applyBorder="1" applyAlignment="1" applyProtection="1" quotePrefix="1">
      <alignment horizontal="justify" vertical="top" wrapText="1"/>
      <protection locked="0"/>
    </xf>
    <xf numFmtId="0" fontId="4" fillId="33" borderId="10" xfId="0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4" fillId="33" borderId="10" xfId="42" applyNumberFormat="1" applyFont="1" applyFill="1" applyBorder="1" applyAlignment="1" applyProtection="1">
      <alignment horizontal="center" vertical="top" wrapText="1"/>
      <protection locked="0"/>
    </xf>
    <xf numFmtId="165" fontId="3" fillId="33" borderId="10" xfId="42" applyNumberFormat="1" applyFont="1" applyFill="1" applyBorder="1" applyAlignment="1" applyProtection="1">
      <alignment horizontal="center" vertical="top" wrapText="1"/>
      <protection locked="0"/>
    </xf>
    <xf numFmtId="14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33" borderId="10" xfId="42" applyNumberFormat="1" applyFont="1" applyFill="1" applyBorder="1" applyAlignment="1" applyProtection="1">
      <alignment horizontal="center" wrapText="1"/>
      <protection locked="0"/>
    </xf>
    <xf numFmtId="165" fontId="4" fillId="33" borderId="10" xfId="42" applyNumberFormat="1" applyFont="1" applyFill="1" applyBorder="1" applyAlignment="1" applyProtection="1">
      <alignment/>
      <protection locked="0"/>
    </xf>
    <xf numFmtId="3" fontId="47" fillId="0" borderId="10" xfId="44" applyNumberFormat="1" applyFont="1" applyFill="1" applyBorder="1" applyAlignment="1">
      <alignment horizontal="center"/>
    </xf>
    <xf numFmtId="165" fontId="8" fillId="0" borderId="10" xfId="42" applyNumberFormat="1" applyFont="1" applyFill="1" applyBorder="1" applyAlignment="1">
      <alignment horizontal="center" vertical="center"/>
    </xf>
    <xf numFmtId="3" fontId="3" fillId="0" borderId="10" xfId="44" applyNumberFormat="1" applyFont="1" applyFill="1" applyBorder="1" applyAlignment="1">
      <alignment horizontal="center"/>
    </xf>
    <xf numFmtId="165" fontId="9" fillId="0" borderId="10" xfId="42" applyNumberFormat="1" applyFont="1" applyFill="1" applyBorder="1" applyAlignment="1">
      <alignment horizontal="center" vertical="center"/>
    </xf>
    <xf numFmtId="165" fontId="47" fillId="0" borderId="10" xfId="44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48" fillId="0" borderId="10" xfId="42" applyNumberFormat="1" applyFont="1" applyFill="1" applyBorder="1" applyAlignment="1" applyProtection="1">
      <alignment horizontal="center" vertical="top" wrapText="1"/>
      <protection locked="0"/>
    </xf>
    <xf numFmtId="165" fontId="49" fillId="0" borderId="10" xfId="42" applyNumberFormat="1" applyFont="1" applyFill="1" applyBorder="1" applyAlignment="1" applyProtection="1">
      <alignment horizontal="center" wrapText="1"/>
      <protection/>
    </xf>
    <xf numFmtId="165" fontId="4" fillId="0" borderId="10" xfId="42" applyNumberFormat="1" applyFont="1" applyFill="1" applyBorder="1" applyAlignment="1" applyProtection="1">
      <alignment horizontal="center"/>
      <protection locked="0"/>
    </xf>
    <xf numFmtId="3" fontId="4" fillId="0" borderId="10" xfId="42" applyNumberFormat="1" applyFont="1" applyFill="1" applyBorder="1" applyAlignment="1" applyProtection="1">
      <alignment horizontal="center" vertical="top" wrapText="1"/>
      <protection locked="0"/>
    </xf>
    <xf numFmtId="3" fontId="3" fillId="0" borderId="10" xfId="42" applyNumberFormat="1" applyFont="1" applyFill="1" applyBorder="1" applyAlignment="1" applyProtection="1">
      <alignment horizontal="center" vertical="top" wrapText="1"/>
      <protection/>
    </xf>
    <xf numFmtId="3" fontId="3" fillId="0" borderId="10" xfId="42" applyNumberFormat="1" applyFont="1" applyFill="1" applyBorder="1" applyAlignment="1" applyProtection="1">
      <alignment horizontal="center" vertical="top" wrapText="1"/>
      <protection locked="0"/>
    </xf>
    <xf numFmtId="3" fontId="3" fillId="0" borderId="10" xfId="42" applyNumberFormat="1" applyFont="1" applyFill="1" applyBorder="1" applyAlignment="1" applyProtection="1">
      <alignment horizontal="center" wrapText="1"/>
      <protection/>
    </xf>
    <xf numFmtId="0" fontId="4" fillId="0" borderId="10" xfId="42" applyNumberFormat="1" applyFont="1" applyFill="1" applyBorder="1" applyAlignment="1" applyProtection="1">
      <alignment horizontal="center" vertical="top" wrapText="1"/>
      <protection locked="0"/>
    </xf>
    <xf numFmtId="0" fontId="3" fillId="0" borderId="10" xfId="42" applyNumberFormat="1" applyFont="1" applyFill="1" applyBorder="1" applyAlignment="1" applyProtection="1">
      <alignment horizontal="center" vertical="top" wrapText="1"/>
      <protection/>
    </xf>
    <xf numFmtId="0" fontId="3" fillId="0" borderId="10" xfId="42" applyNumberFormat="1" applyFont="1" applyFill="1" applyBorder="1" applyAlignment="1" applyProtection="1">
      <alignment horizontal="center" vertical="top" wrapText="1"/>
      <protection locked="0"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 locked="0"/>
    </xf>
    <xf numFmtId="3" fontId="3" fillId="0" borderId="10" xfId="0" applyNumberFormat="1" applyFont="1" applyFill="1" applyBorder="1" applyAlignment="1" applyProtection="1">
      <alignment horizont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65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left" wrapText="1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49" fontId="3" fillId="33" borderId="15" xfId="0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17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s07\storage%20brdfp\DOCUME~1\MARIA~1.BAD\LOCALS~1\Temp\Rar$DI01.391\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G16" sqref="G16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24.75" customHeight="1">
      <c r="A1" s="52" t="s">
        <v>0</v>
      </c>
      <c r="B1" s="58" t="s">
        <v>235</v>
      </c>
      <c r="C1" s="58"/>
      <c r="D1" s="58"/>
    </row>
    <row r="2" spans="1:4" ht="25.5" customHeight="1">
      <c r="A2" s="53"/>
      <c r="B2" s="59" t="s">
        <v>233</v>
      </c>
      <c r="C2" s="59"/>
      <c r="D2" s="59"/>
    </row>
    <row r="3" spans="1:4" ht="12.75" customHeight="1">
      <c r="A3" s="54"/>
      <c r="B3" s="57" t="s">
        <v>234</v>
      </c>
      <c r="C3" s="57"/>
      <c r="D3" s="57"/>
    </row>
    <row r="4" spans="1:4" ht="16.5" customHeight="1">
      <c r="A4" s="55" t="s">
        <v>1</v>
      </c>
      <c r="B4" s="55" t="s">
        <v>87</v>
      </c>
      <c r="C4" s="56" t="s">
        <v>2</v>
      </c>
      <c r="D4" s="56"/>
    </row>
    <row r="5" spans="1:4" ht="12.75">
      <c r="A5" s="55"/>
      <c r="B5" s="55"/>
      <c r="C5" s="15">
        <v>41275</v>
      </c>
      <c r="D5" s="15">
        <v>41455</v>
      </c>
    </row>
    <row r="6" spans="1:4" ht="12.75">
      <c r="A6" s="16" t="s">
        <v>3</v>
      </c>
      <c r="B6" s="16" t="s">
        <v>79</v>
      </c>
      <c r="C6" s="17" t="s">
        <v>4</v>
      </c>
      <c r="D6" s="17" t="s">
        <v>5</v>
      </c>
    </row>
    <row r="7" spans="1:4" s="6" customFormat="1" ht="12.75">
      <c r="A7" s="18" t="s">
        <v>82</v>
      </c>
      <c r="B7" s="16"/>
      <c r="C7" s="5"/>
      <c r="D7" s="5"/>
    </row>
    <row r="8" spans="1:4" s="6" customFormat="1" ht="12.75">
      <c r="A8" s="18" t="s">
        <v>6</v>
      </c>
      <c r="B8" s="16"/>
      <c r="C8" s="5"/>
      <c r="D8" s="5"/>
    </row>
    <row r="9" spans="1:4" s="7" customFormat="1" ht="12.75">
      <c r="A9" s="19" t="s">
        <v>7</v>
      </c>
      <c r="B9" s="20" t="s">
        <v>8</v>
      </c>
      <c r="C9" s="10"/>
      <c r="D9" s="10">
        <v>0</v>
      </c>
    </row>
    <row r="10" spans="1:4" s="7" customFormat="1" ht="12.75">
      <c r="A10" s="19" t="s">
        <v>9</v>
      </c>
      <c r="B10" s="20" t="s">
        <v>10</v>
      </c>
      <c r="C10" s="11">
        <v>77914531</v>
      </c>
      <c r="D10" s="10">
        <v>88724454</v>
      </c>
    </row>
    <row r="11" spans="1:4" s="6" customFormat="1" ht="12.75">
      <c r="A11" s="18" t="s">
        <v>88</v>
      </c>
      <c r="B11" s="16" t="s">
        <v>11</v>
      </c>
      <c r="C11" s="12">
        <v>77914531</v>
      </c>
      <c r="D11" s="12">
        <f>SUM(D9:D10)</f>
        <v>88724454</v>
      </c>
    </row>
    <row r="12" spans="1:4" s="6" customFormat="1" ht="12.75">
      <c r="A12" s="18" t="s">
        <v>12</v>
      </c>
      <c r="B12" s="16"/>
      <c r="C12" s="13"/>
      <c r="D12" s="13"/>
    </row>
    <row r="13" spans="1:4" s="6" customFormat="1" ht="12.75">
      <c r="A13" s="18" t="s">
        <v>13</v>
      </c>
      <c r="B13" s="16"/>
      <c r="C13" s="13"/>
      <c r="D13" s="13"/>
    </row>
    <row r="14" spans="1:4" s="7" customFormat="1" ht="12.75">
      <c r="A14" s="19" t="s">
        <v>14</v>
      </c>
      <c r="B14" s="20" t="s">
        <v>15</v>
      </c>
      <c r="C14" s="10">
        <v>0</v>
      </c>
      <c r="D14" s="10">
        <v>0</v>
      </c>
    </row>
    <row r="15" spans="1:4" s="7" customFormat="1" ht="12.75">
      <c r="A15" s="19" t="s">
        <v>16</v>
      </c>
      <c r="B15" s="20" t="s">
        <v>17</v>
      </c>
      <c r="C15" s="10">
        <v>0</v>
      </c>
      <c r="D15" s="10">
        <v>0</v>
      </c>
    </row>
    <row r="16" spans="1:4" s="7" customFormat="1" ht="12.75">
      <c r="A16" s="19" t="s">
        <v>90</v>
      </c>
      <c r="B16" s="20" t="s">
        <v>18</v>
      </c>
      <c r="C16" s="10">
        <v>0</v>
      </c>
      <c r="D16" s="10">
        <v>100</v>
      </c>
    </row>
    <row r="17" spans="1:4" s="7" customFormat="1" ht="12.75">
      <c r="A17" s="19" t="s">
        <v>19</v>
      </c>
      <c r="B17" s="20" t="s">
        <v>20</v>
      </c>
      <c r="C17" s="10">
        <v>0</v>
      </c>
      <c r="D17" s="10">
        <v>0</v>
      </c>
    </row>
    <row r="18" spans="1:4" s="7" customFormat="1" ht="12.75">
      <c r="A18" s="19" t="s">
        <v>21</v>
      </c>
      <c r="B18" s="20" t="s">
        <v>22</v>
      </c>
      <c r="C18" s="10">
        <v>5012163</v>
      </c>
      <c r="D18" s="10">
        <v>2506330</v>
      </c>
    </row>
    <row r="19" spans="1:4" s="6" customFormat="1" ht="12.75">
      <c r="A19" s="18" t="s">
        <v>89</v>
      </c>
      <c r="B19" s="21" t="s">
        <v>23</v>
      </c>
      <c r="C19" s="14">
        <v>5012163</v>
      </c>
      <c r="D19" s="14">
        <f>SUM(D14:D18)</f>
        <v>2506430</v>
      </c>
    </row>
    <row r="20" spans="1:4" s="6" customFormat="1" ht="12.75">
      <c r="A20" s="22" t="s">
        <v>24</v>
      </c>
      <c r="B20" s="16"/>
      <c r="C20" s="13"/>
      <c r="D20" s="13"/>
    </row>
    <row r="21" spans="1:4" s="7" customFormat="1" ht="12.75">
      <c r="A21" s="23" t="s">
        <v>25</v>
      </c>
      <c r="B21" s="20" t="s">
        <v>26</v>
      </c>
      <c r="C21" s="10">
        <v>10362248</v>
      </c>
      <c r="D21" s="10">
        <v>11706076</v>
      </c>
    </row>
    <row r="22" spans="1:4" s="6" customFormat="1" ht="12.75">
      <c r="A22" s="18" t="s">
        <v>27</v>
      </c>
      <c r="B22" s="16" t="s">
        <v>28</v>
      </c>
      <c r="C22" s="13">
        <v>90177</v>
      </c>
      <c r="D22" s="13">
        <v>104422</v>
      </c>
    </row>
    <row r="23" spans="1:4" s="6" customFormat="1" ht="12.75">
      <c r="A23" s="22" t="s">
        <v>84</v>
      </c>
      <c r="B23" s="16" t="s">
        <v>29</v>
      </c>
      <c r="C23" s="12">
        <v>15464588</v>
      </c>
      <c r="D23" s="12">
        <f>D19+D21+D22</f>
        <v>14316928</v>
      </c>
    </row>
    <row r="24" spans="1:4" s="6" customFormat="1" ht="12.75">
      <c r="A24" s="22" t="s">
        <v>83</v>
      </c>
      <c r="B24" s="16" t="s">
        <v>30</v>
      </c>
      <c r="C24" s="13"/>
      <c r="D24" s="13">
        <v>0</v>
      </c>
    </row>
    <row r="25" spans="1:4" s="6" customFormat="1" ht="12.75">
      <c r="A25" s="22" t="s">
        <v>80</v>
      </c>
      <c r="B25" s="16"/>
      <c r="C25" s="13"/>
      <c r="D25" s="13"/>
    </row>
    <row r="26" spans="1:4" s="7" customFormat="1" ht="12.75">
      <c r="A26" s="23" t="s">
        <v>31</v>
      </c>
      <c r="B26" s="20" t="s">
        <v>32</v>
      </c>
      <c r="C26" s="10">
        <v>0</v>
      </c>
      <c r="D26" s="10">
        <v>0</v>
      </c>
    </row>
    <row r="27" spans="1:4" s="7" customFormat="1" ht="12.75">
      <c r="A27" s="23" t="s">
        <v>33</v>
      </c>
      <c r="B27" s="20" t="s">
        <v>34</v>
      </c>
      <c r="C27" s="10">
        <v>104155</v>
      </c>
      <c r="D27" s="10">
        <v>111879</v>
      </c>
    </row>
    <row r="28" spans="1:4" s="7" customFormat="1" ht="12.75">
      <c r="A28" s="23" t="s">
        <v>35</v>
      </c>
      <c r="B28" s="20" t="s">
        <v>36</v>
      </c>
      <c r="C28" s="10">
        <v>0</v>
      </c>
      <c r="D28" s="10">
        <v>0</v>
      </c>
    </row>
    <row r="29" spans="1:4" s="7" customFormat="1" ht="12.75">
      <c r="A29" s="23" t="s">
        <v>239</v>
      </c>
      <c r="B29" s="20" t="s">
        <v>37</v>
      </c>
      <c r="C29" s="10">
        <v>75390</v>
      </c>
      <c r="D29" s="10">
        <v>95993</v>
      </c>
    </row>
    <row r="30" spans="1:4" s="7" customFormat="1" ht="12.75">
      <c r="A30" s="23" t="s">
        <v>38</v>
      </c>
      <c r="B30" s="20" t="s">
        <v>39</v>
      </c>
      <c r="C30" s="10">
        <v>4826112</v>
      </c>
      <c r="D30" s="10">
        <v>1933334</v>
      </c>
    </row>
    <row r="31" spans="1:4" s="6" customFormat="1" ht="12.75">
      <c r="A31" s="22" t="s">
        <v>85</v>
      </c>
      <c r="B31" s="16" t="s">
        <v>40</v>
      </c>
      <c r="C31" s="12">
        <v>5005657</v>
      </c>
      <c r="D31" s="12">
        <f>SUM(D26:D30)</f>
        <v>2141206</v>
      </c>
    </row>
    <row r="32" spans="1:4" s="6" customFormat="1" ht="25.5">
      <c r="A32" s="22" t="s">
        <v>41</v>
      </c>
      <c r="B32" s="16" t="s">
        <v>42</v>
      </c>
      <c r="C32" s="12">
        <v>10458931</v>
      </c>
      <c r="D32" s="12">
        <f>D23+D24-D31-D41</f>
        <v>12175722</v>
      </c>
    </row>
    <row r="33" spans="1:4" s="6" customFormat="1" ht="12.75">
      <c r="A33" s="22" t="s">
        <v>43</v>
      </c>
      <c r="B33" s="16" t="s">
        <v>44</v>
      </c>
      <c r="C33" s="12">
        <v>88373462</v>
      </c>
      <c r="D33" s="12">
        <f>D11+D32</f>
        <v>100900176</v>
      </c>
    </row>
    <row r="34" spans="1:4" s="6" customFormat="1" ht="25.5">
      <c r="A34" s="22" t="s">
        <v>45</v>
      </c>
      <c r="B34" s="16"/>
      <c r="C34" s="13"/>
      <c r="D34" s="13"/>
    </row>
    <row r="35" spans="1:4" s="7" customFormat="1" ht="12.75">
      <c r="A35" s="23" t="s">
        <v>46</v>
      </c>
      <c r="B35" s="20" t="s">
        <v>47</v>
      </c>
      <c r="C35" s="10">
        <v>0</v>
      </c>
      <c r="D35" s="10">
        <v>0</v>
      </c>
    </row>
    <row r="36" spans="1:4" s="7" customFormat="1" ht="12.75">
      <c r="A36" s="23" t="s">
        <v>33</v>
      </c>
      <c r="B36" s="20" t="s">
        <v>48</v>
      </c>
      <c r="C36" s="10">
        <v>0</v>
      </c>
      <c r="D36" s="10">
        <v>0</v>
      </c>
    </row>
    <row r="37" spans="1:4" s="7" customFormat="1" ht="12.75">
      <c r="A37" s="23" t="s">
        <v>35</v>
      </c>
      <c r="B37" s="20" t="s">
        <v>49</v>
      </c>
      <c r="C37" s="10">
        <v>0</v>
      </c>
      <c r="D37" s="10">
        <v>0</v>
      </c>
    </row>
    <row r="38" spans="1:4" s="7" customFormat="1" ht="12.75">
      <c r="A38" s="23" t="s">
        <v>50</v>
      </c>
      <c r="B38" s="20" t="s">
        <v>51</v>
      </c>
      <c r="C38" s="10">
        <v>0</v>
      </c>
      <c r="D38" s="10">
        <v>0</v>
      </c>
    </row>
    <row r="39" spans="1:4" s="7" customFormat="1" ht="12.75">
      <c r="A39" s="23" t="s">
        <v>52</v>
      </c>
      <c r="B39" s="20" t="s">
        <v>53</v>
      </c>
      <c r="C39" s="10">
        <v>0</v>
      </c>
      <c r="D39" s="10">
        <v>0</v>
      </c>
    </row>
    <row r="40" spans="1:4" s="6" customFormat="1" ht="12.75">
      <c r="A40" s="22" t="s">
        <v>86</v>
      </c>
      <c r="B40" s="16" t="s">
        <v>54</v>
      </c>
      <c r="C40" s="12">
        <v>0</v>
      </c>
      <c r="D40" s="12">
        <f>SUM(D35:D39)</f>
        <v>0</v>
      </c>
    </row>
    <row r="41" spans="1:4" s="6" customFormat="1" ht="12.75">
      <c r="A41" s="22" t="s">
        <v>55</v>
      </c>
      <c r="B41" s="16" t="s">
        <v>56</v>
      </c>
      <c r="C41" s="13">
        <v>0</v>
      </c>
      <c r="D41" s="13">
        <v>0</v>
      </c>
    </row>
    <row r="42" spans="1:4" s="6" customFormat="1" ht="12.75">
      <c r="A42" s="22" t="s">
        <v>57</v>
      </c>
      <c r="B42" s="16"/>
      <c r="C42" s="13"/>
      <c r="D42" s="13"/>
    </row>
    <row r="43" spans="1:4" s="6" customFormat="1" ht="12.75">
      <c r="A43" s="22" t="s">
        <v>81</v>
      </c>
      <c r="B43" s="16"/>
      <c r="C43" s="13"/>
      <c r="D43" s="13"/>
    </row>
    <row r="44" spans="1:4" s="7" customFormat="1" ht="12.75">
      <c r="A44" s="23" t="s">
        <v>232</v>
      </c>
      <c r="B44" s="20" t="s">
        <v>58</v>
      </c>
      <c r="C44" s="10">
        <v>81237661</v>
      </c>
      <c r="D44" s="10">
        <v>96690429</v>
      </c>
    </row>
    <row r="45" spans="1:4" s="6" customFormat="1" ht="12.75">
      <c r="A45" s="22" t="s">
        <v>59</v>
      </c>
      <c r="B45" s="16"/>
      <c r="C45" s="13"/>
      <c r="D45" s="13"/>
    </row>
    <row r="46" spans="1:4" s="7" customFormat="1" ht="12.75">
      <c r="A46" s="23" t="s">
        <v>60</v>
      </c>
      <c r="B46" s="20" t="s">
        <v>61</v>
      </c>
      <c r="C46" s="10">
        <v>0</v>
      </c>
      <c r="D46" s="10">
        <v>0</v>
      </c>
    </row>
    <row r="47" spans="1:4" s="6" customFormat="1" ht="12.75">
      <c r="A47" s="22" t="s">
        <v>62</v>
      </c>
      <c r="B47" s="16"/>
      <c r="C47" s="13"/>
      <c r="D47" s="13"/>
    </row>
    <row r="48" spans="1:4" s="7" customFormat="1" ht="12.75">
      <c r="A48" s="24" t="s">
        <v>63</v>
      </c>
      <c r="B48" s="20" t="s">
        <v>64</v>
      </c>
      <c r="C48" s="10">
        <v>0</v>
      </c>
      <c r="D48" s="10">
        <v>0</v>
      </c>
    </row>
    <row r="49" spans="1:4" s="6" customFormat="1" ht="12.75">
      <c r="A49" s="22" t="s">
        <v>65</v>
      </c>
      <c r="B49" s="16"/>
      <c r="C49" s="13"/>
      <c r="D49" s="13"/>
    </row>
    <row r="50" spans="1:4" s="7" customFormat="1" ht="25.5">
      <c r="A50" s="23" t="s">
        <v>66</v>
      </c>
      <c r="B50" s="20"/>
      <c r="C50" s="10"/>
      <c r="D50" s="10"/>
    </row>
    <row r="51" spans="1:4" s="7" customFormat="1" ht="12.75">
      <c r="A51" s="23" t="s">
        <v>240</v>
      </c>
      <c r="B51" s="20" t="s">
        <v>67</v>
      </c>
      <c r="C51" s="10">
        <v>0</v>
      </c>
      <c r="D51" s="10">
        <v>0</v>
      </c>
    </row>
    <row r="52" spans="1:4" s="7" customFormat="1" ht="12.75">
      <c r="A52" s="23" t="s">
        <v>68</v>
      </c>
      <c r="B52" s="20" t="s">
        <v>69</v>
      </c>
      <c r="C52" s="10">
        <v>0</v>
      </c>
      <c r="D52" s="10">
        <v>0</v>
      </c>
    </row>
    <row r="53" spans="1:4" s="7" customFormat="1" ht="25.5">
      <c r="A53" s="23" t="s">
        <v>241</v>
      </c>
      <c r="B53" s="25"/>
      <c r="C53" s="10"/>
      <c r="D53" s="10"/>
    </row>
    <row r="54" spans="1:4" s="7" customFormat="1" ht="12.75">
      <c r="A54" s="23" t="s">
        <v>240</v>
      </c>
      <c r="B54" s="20" t="s">
        <v>70</v>
      </c>
      <c r="C54" s="10">
        <v>0</v>
      </c>
      <c r="D54" s="10">
        <v>0</v>
      </c>
    </row>
    <row r="55" spans="1:4" s="7" customFormat="1" ht="12.75">
      <c r="A55" s="23" t="s">
        <v>68</v>
      </c>
      <c r="B55" s="20" t="s">
        <v>71</v>
      </c>
      <c r="C55" s="10">
        <v>0</v>
      </c>
      <c r="D55" s="10">
        <v>0</v>
      </c>
    </row>
    <row r="56" spans="1:4" s="6" customFormat="1" ht="12.75">
      <c r="A56" s="22" t="s">
        <v>72</v>
      </c>
      <c r="B56" s="16"/>
      <c r="C56" s="13"/>
      <c r="D56" s="13"/>
    </row>
    <row r="57" spans="1:4" s="7" customFormat="1" ht="12.75">
      <c r="A57" s="23" t="s">
        <v>240</v>
      </c>
      <c r="B57" s="20" t="s">
        <v>73</v>
      </c>
      <c r="C57" s="10">
        <v>7135801</v>
      </c>
      <c r="D57" s="10">
        <v>4209747</v>
      </c>
    </row>
    <row r="58" spans="1:4" s="7" customFormat="1" ht="12.75">
      <c r="A58" s="23" t="s">
        <v>68</v>
      </c>
      <c r="B58" s="20" t="s">
        <v>74</v>
      </c>
      <c r="C58" s="10">
        <v>0</v>
      </c>
      <c r="D58" s="10">
        <v>0</v>
      </c>
    </row>
    <row r="59" spans="1:4" s="6" customFormat="1" ht="12.75">
      <c r="A59" s="22" t="s">
        <v>75</v>
      </c>
      <c r="B59" s="16" t="s">
        <v>76</v>
      </c>
      <c r="C59" s="13">
        <v>0</v>
      </c>
      <c r="D59" s="13">
        <v>0</v>
      </c>
    </row>
    <row r="60" spans="1:4" s="6" customFormat="1" ht="25.5">
      <c r="A60" s="22" t="s">
        <v>77</v>
      </c>
      <c r="B60" s="16" t="s">
        <v>78</v>
      </c>
      <c r="C60" s="12">
        <v>88373462</v>
      </c>
      <c r="D60" s="12">
        <f>D44+D46+D48+D51-D52+D54-D55+D57-D58-D59</f>
        <v>100900176</v>
      </c>
    </row>
    <row r="61" s="6" customFormat="1" ht="16.5" customHeight="1">
      <c r="A61" s="8"/>
    </row>
    <row r="62" ht="12.75">
      <c r="A62" s="9"/>
    </row>
  </sheetData>
  <sheetProtection selectLockedCells="1"/>
  <mergeCells count="7">
    <mergeCell ref="A1:A3"/>
    <mergeCell ref="A4:A5"/>
    <mergeCell ref="B4:B5"/>
    <mergeCell ref="C4:D4"/>
    <mergeCell ref="B3:D3"/>
    <mergeCell ref="B1:D1"/>
    <mergeCell ref="B2:D2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5511811023622047" right="0.5511811023622047" top="0.6692913385826772" bottom="0.6692913385826772" header="0.4724409448818898" footer="0.4330708661417323"/>
  <pageSetup horizontalDpi="600" verticalDpi="600" orientation="portrait" scale="8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K17" sqref="K17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 customHeight="1">
      <c r="A1" s="60" t="s">
        <v>0</v>
      </c>
      <c r="B1" s="62" t="s">
        <v>249</v>
      </c>
      <c r="C1" s="62"/>
      <c r="D1" s="62"/>
    </row>
    <row r="2" spans="1:4" ht="25.5" customHeight="1">
      <c r="A2" s="60"/>
      <c r="B2" s="59" t="s">
        <v>233</v>
      </c>
      <c r="C2" s="59"/>
      <c r="D2" s="59"/>
    </row>
    <row r="3" spans="1:4" ht="12.75" customHeight="1">
      <c r="A3" s="60"/>
      <c r="B3" s="57" t="s">
        <v>234</v>
      </c>
      <c r="C3" s="57"/>
      <c r="D3" s="57"/>
    </row>
    <row r="4" spans="1:4" ht="17.25" customHeight="1">
      <c r="A4" s="55" t="s">
        <v>1</v>
      </c>
      <c r="B4" s="55" t="s">
        <v>87</v>
      </c>
      <c r="C4" s="55" t="s">
        <v>2</v>
      </c>
      <c r="D4" s="55"/>
    </row>
    <row r="5" spans="1:4" ht="12.75">
      <c r="A5" s="55"/>
      <c r="B5" s="55"/>
      <c r="C5" s="29">
        <v>41275</v>
      </c>
      <c r="D5" s="29">
        <v>41455</v>
      </c>
    </row>
    <row r="6" spans="1:4" ht="12.75">
      <c r="A6" s="16" t="s">
        <v>3</v>
      </c>
      <c r="B6" s="16" t="s">
        <v>79</v>
      </c>
      <c r="C6" s="16" t="s">
        <v>4</v>
      </c>
      <c r="D6" s="16" t="s">
        <v>5</v>
      </c>
    </row>
    <row r="7" spans="1:4" s="6" customFormat="1" ht="12.75">
      <c r="A7" s="18" t="s">
        <v>82</v>
      </c>
      <c r="B7" s="28"/>
      <c r="C7" s="13"/>
      <c r="D7" s="13"/>
    </row>
    <row r="8" spans="1:4" s="6" customFormat="1" ht="12.75">
      <c r="A8" s="18" t="s">
        <v>6</v>
      </c>
      <c r="B8" s="28"/>
      <c r="C8" s="13"/>
      <c r="D8" s="13"/>
    </row>
    <row r="9" spans="1:4" s="7" customFormat="1" ht="12.75">
      <c r="A9" s="19" t="s">
        <v>7</v>
      </c>
      <c r="B9" s="27" t="s">
        <v>8</v>
      </c>
      <c r="C9" s="11">
        <v>0</v>
      </c>
      <c r="D9" s="42">
        <v>0</v>
      </c>
    </row>
    <row r="10" spans="1:4" s="7" customFormat="1" ht="12.75">
      <c r="A10" s="19" t="s">
        <v>9</v>
      </c>
      <c r="B10" s="27" t="s">
        <v>10</v>
      </c>
      <c r="C10" s="11">
        <v>4338514</v>
      </c>
      <c r="D10" s="42">
        <v>4643278</v>
      </c>
    </row>
    <row r="11" spans="1:4" s="6" customFormat="1" ht="12.75">
      <c r="A11" s="18" t="s">
        <v>88</v>
      </c>
      <c r="B11" s="28" t="s">
        <v>11</v>
      </c>
      <c r="C11" s="49">
        <f>C9+C10</f>
        <v>4338514</v>
      </c>
      <c r="D11" s="43">
        <f>D9+D10</f>
        <v>4643278</v>
      </c>
    </row>
    <row r="12" spans="1:4" s="6" customFormat="1" ht="12.75">
      <c r="A12" s="18" t="s">
        <v>12</v>
      </c>
      <c r="B12" s="28"/>
      <c r="C12" s="50"/>
      <c r="D12" s="44"/>
    </row>
    <row r="13" spans="1:4" s="6" customFormat="1" ht="12.75">
      <c r="A13" s="18" t="s">
        <v>13</v>
      </c>
      <c r="B13" s="28"/>
      <c r="C13" s="50"/>
      <c r="D13" s="44"/>
    </row>
    <row r="14" spans="1:4" s="7" customFormat="1" ht="12.75">
      <c r="A14" s="19" t="s">
        <v>14</v>
      </c>
      <c r="B14" s="27" t="s">
        <v>15</v>
      </c>
      <c r="C14" s="11">
        <v>0</v>
      </c>
      <c r="D14" s="42">
        <v>0</v>
      </c>
    </row>
    <row r="15" spans="1:4" s="7" customFormat="1" ht="12.75">
      <c r="A15" s="19" t="s">
        <v>16</v>
      </c>
      <c r="B15" s="27" t="s">
        <v>17</v>
      </c>
      <c r="C15" s="11">
        <v>0</v>
      </c>
      <c r="D15" s="42">
        <v>0</v>
      </c>
    </row>
    <row r="16" spans="1:4" s="7" customFormat="1" ht="12.75">
      <c r="A16" s="19" t="s">
        <v>90</v>
      </c>
      <c r="B16" s="27" t="s">
        <v>18</v>
      </c>
      <c r="C16" s="11">
        <v>0</v>
      </c>
      <c r="D16" s="42">
        <v>0</v>
      </c>
    </row>
    <row r="17" spans="1:4" s="7" customFormat="1" ht="12.75">
      <c r="A17" s="19" t="s">
        <v>19</v>
      </c>
      <c r="B17" s="27" t="s">
        <v>20</v>
      </c>
      <c r="C17" s="11">
        <v>0</v>
      </c>
      <c r="D17" s="42">
        <v>0</v>
      </c>
    </row>
    <row r="18" spans="1:4" s="7" customFormat="1" ht="12.75">
      <c r="A18" s="19" t="s">
        <v>21</v>
      </c>
      <c r="B18" s="27" t="s">
        <v>22</v>
      </c>
      <c r="C18" s="11">
        <v>0</v>
      </c>
      <c r="D18" s="42">
        <v>56007</v>
      </c>
    </row>
    <row r="19" spans="1:4" s="6" customFormat="1" ht="12.75">
      <c r="A19" s="18" t="s">
        <v>89</v>
      </c>
      <c r="B19" s="30" t="s">
        <v>23</v>
      </c>
      <c r="C19" s="51">
        <f>C14+C15+C16+C17+C18</f>
        <v>0</v>
      </c>
      <c r="D19" s="45">
        <f>D14+D15+D16+D17+D18</f>
        <v>56007</v>
      </c>
    </row>
    <row r="20" spans="1:4" s="6" customFormat="1" ht="12.75">
      <c r="A20" s="22" t="s">
        <v>24</v>
      </c>
      <c r="B20" s="28"/>
      <c r="C20" s="50"/>
      <c r="D20" s="44"/>
    </row>
    <row r="21" spans="1:4" s="7" customFormat="1" ht="12.75">
      <c r="A21" s="23" t="s">
        <v>25</v>
      </c>
      <c r="B21" s="27" t="s">
        <v>26</v>
      </c>
      <c r="C21" s="11">
        <v>1474218</v>
      </c>
      <c r="D21" s="42">
        <v>2068513</v>
      </c>
    </row>
    <row r="22" spans="1:4" s="6" customFormat="1" ht="12.75">
      <c r="A22" s="18" t="s">
        <v>27</v>
      </c>
      <c r="B22" s="28" t="s">
        <v>28</v>
      </c>
      <c r="C22" s="50">
        <v>15336</v>
      </c>
      <c r="D22" s="44">
        <v>148704</v>
      </c>
    </row>
    <row r="23" spans="1:4" s="6" customFormat="1" ht="12.75">
      <c r="A23" s="22" t="s">
        <v>84</v>
      </c>
      <c r="B23" s="28" t="s">
        <v>29</v>
      </c>
      <c r="C23" s="49">
        <f>C19+C21+C22</f>
        <v>1489554</v>
      </c>
      <c r="D23" s="43">
        <f>D19+D21+D22</f>
        <v>2273224</v>
      </c>
    </row>
    <row r="24" spans="1:4" s="6" customFormat="1" ht="12.75">
      <c r="A24" s="22" t="s">
        <v>83</v>
      </c>
      <c r="B24" s="28" t="s">
        <v>30</v>
      </c>
      <c r="C24" s="50">
        <v>0</v>
      </c>
      <c r="D24" s="44">
        <v>0</v>
      </c>
    </row>
    <row r="25" spans="1:4" s="6" customFormat="1" ht="12.75">
      <c r="A25" s="22" t="s">
        <v>80</v>
      </c>
      <c r="B25" s="28"/>
      <c r="C25" s="50"/>
      <c r="D25" s="44"/>
    </row>
    <row r="26" spans="1:4" s="7" customFormat="1" ht="12.75">
      <c r="A26" s="23" t="s">
        <v>31</v>
      </c>
      <c r="B26" s="27" t="s">
        <v>32</v>
      </c>
      <c r="C26" s="11">
        <v>0</v>
      </c>
      <c r="D26" s="42">
        <v>0</v>
      </c>
    </row>
    <row r="27" spans="1:4" s="7" customFormat="1" ht="12.75">
      <c r="A27" s="23" t="s">
        <v>33</v>
      </c>
      <c r="B27" s="27" t="s">
        <v>34</v>
      </c>
      <c r="C27" s="11">
        <v>7998</v>
      </c>
      <c r="D27" s="42">
        <v>9957</v>
      </c>
    </row>
    <row r="28" spans="1:4" s="7" customFormat="1" ht="12.75">
      <c r="A28" s="23" t="s">
        <v>35</v>
      </c>
      <c r="B28" s="27" t="s">
        <v>36</v>
      </c>
      <c r="C28" s="11">
        <v>0</v>
      </c>
      <c r="D28" s="42">
        <v>0</v>
      </c>
    </row>
    <row r="29" spans="1:4" s="7" customFormat="1" ht="12.75">
      <c r="A29" s="23" t="s">
        <v>239</v>
      </c>
      <c r="B29" s="27" t="s">
        <v>37</v>
      </c>
      <c r="C29" s="11">
        <v>0</v>
      </c>
      <c r="D29" s="42">
        <v>0</v>
      </c>
    </row>
    <row r="30" spans="1:4" s="7" customFormat="1" ht="12.75">
      <c r="A30" s="23" t="s">
        <v>38</v>
      </c>
      <c r="B30" s="27" t="s">
        <v>39</v>
      </c>
      <c r="C30" s="11">
        <v>9033</v>
      </c>
      <c r="D30" s="42">
        <v>20240</v>
      </c>
    </row>
    <row r="31" spans="1:4" s="6" customFormat="1" ht="12.75">
      <c r="A31" s="22" t="s">
        <v>85</v>
      </c>
      <c r="B31" s="28" t="s">
        <v>40</v>
      </c>
      <c r="C31" s="49">
        <f>SUM(C26:C30)</f>
        <v>17031</v>
      </c>
      <c r="D31" s="43">
        <f>SUM(D26:D30)</f>
        <v>30197</v>
      </c>
    </row>
    <row r="32" spans="1:4" s="6" customFormat="1" ht="25.5">
      <c r="A32" s="22" t="s">
        <v>41</v>
      </c>
      <c r="B32" s="28" t="s">
        <v>42</v>
      </c>
      <c r="C32" s="49">
        <f>C23+C24-C31-C41</f>
        <v>1472523</v>
      </c>
      <c r="D32" s="43">
        <f>D23+D24-D31-D41</f>
        <v>2243027</v>
      </c>
    </row>
    <row r="33" spans="1:4" s="6" customFormat="1" ht="12.75">
      <c r="A33" s="22" t="s">
        <v>43</v>
      </c>
      <c r="B33" s="28" t="s">
        <v>44</v>
      </c>
      <c r="C33" s="49">
        <f>C11+C32</f>
        <v>5811037</v>
      </c>
      <c r="D33" s="43">
        <f>D11+D32</f>
        <v>6886305</v>
      </c>
    </row>
    <row r="34" spans="1:4" s="6" customFormat="1" ht="25.5">
      <c r="A34" s="22" t="s">
        <v>45</v>
      </c>
      <c r="B34" s="28"/>
      <c r="C34" s="50"/>
      <c r="D34" s="44"/>
    </row>
    <row r="35" spans="1:4" s="7" customFormat="1" ht="12.75">
      <c r="A35" s="23" t="s">
        <v>46</v>
      </c>
      <c r="B35" s="27" t="s">
        <v>47</v>
      </c>
      <c r="C35" s="11">
        <v>0</v>
      </c>
      <c r="D35" s="42">
        <v>0</v>
      </c>
    </row>
    <row r="36" spans="1:4" s="7" customFormat="1" ht="12.75">
      <c r="A36" s="23" t="s">
        <v>33</v>
      </c>
      <c r="B36" s="27" t="s">
        <v>48</v>
      </c>
      <c r="C36" s="11">
        <v>0</v>
      </c>
      <c r="D36" s="42">
        <v>0</v>
      </c>
    </row>
    <row r="37" spans="1:4" s="7" customFormat="1" ht="12.75">
      <c r="A37" s="23" t="s">
        <v>35</v>
      </c>
      <c r="B37" s="27" t="s">
        <v>49</v>
      </c>
      <c r="C37" s="11">
        <v>0</v>
      </c>
      <c r="D37" s="42">
        <v>0</v>
      </c>
    </row>
    <row r="38" spans="1:4" s="7" customFormat="1" ht="12.75">
      <c r="A38" s="23" t="s">
        <v>50</v>
      </c>
      <c r="B38" s="27" t="s">
        <v>51</v>
      </c>
      <c r="C38" s="11">
        <v>0</v>
      </c>
      <c r="D38" s="42">
        <v>0</v>
      </c>
    </row>
    <row r="39" spans="1:4" s="7" customFormat="1" ht="12.75">
      <c r="A39" s="23" t="s">
        <v>52</v>
      </c>
      <c r="B39" s="27" t="s">
        <v>53</v>
      </c>
      <c r="C39" s="11">
        <v>0</v>
      </c>
      <c r="D39" s="42">
        <v>0</v>
      </c>
    </row>
    <row r="40" spans="1:4" s="6" customFormat="1" ht="12.75">
      <c r="A40" s="22" t="s">
        <v>86</v>
      </c>
      <c r="B40" s="28" t="s">
        <v>54</v>
      </c>
      <c r="C40" s="49">
        <v>0</v>
      </c>
      <c r="D40" s="43">
        <f>SUM(D35:D39)</f>
        <v>0</v>
      </c>
    </row>
    <row r="41" spans="1:4" s="6" customFormat="1" ht="12.75">
      <c r="A41" s="22" t="s">
        <v>55</v>
      </c>
      <c r="B41" s="28" t="s">
        <v>56</v>
      </c>
      <c r="C41" s="50">
        <v>0</v>
      </c>
      <c r="D41" s="44">
        <v>0</v>
      </c>
    </row>
    <row r="42" spans="1:4" s="6" customFormat="1" ht="12.75">
      <c r="A42" s="22" t="s">
        <v>57</v>
      </c>
      <c r="B42" s="28"/>
      <c r="C42" s="50"/>
      <c r="D42" s="44"/>
    </row>
    <row r="43" spans="1:4" s="6" customFormat="1" ht="12.75">
      <c r="A43" s="22" t="s">
        <v>81</v>
      </c>
      <c r="B43" s="28"/>
      <c r="C43" s="50"/>
      <c r="D43" s="44"/>
    </row>
    <row r="44" spans="1:4" s="7" customFormat="1" ht="12.75">
      <c r="A44" s="23" t="s">
        <v>232</v>
      </c>
      <c r="B44" s="27" t="s">
        <v>58</v>
      </c>
      <c r="C44" s="11">
        <v>5219279</v>
      </c>
      <c r="D44" s="42">
        <v>6064324</v>
      </c>
    </row>
    <row r="45" spans="1:4" s="6" customFormat="1" ht="12.75">
      <c r="A45" s="22" t="s">
        <v>59</v>
      </c>
      <c r="B45" s="28"/>
      <c r="C45" s="50"/>
      <c r="D45" s="44"/>
    </row>
    <row r="46" spans="1:4" s="7" customFormat="1" ht="12.75">
      <c r="A46" s="23" t="s">
        <v>60</v>
      </c>
      <c r="B46" s="27" t="s">
        <v>61</v>
      </c>
      <c r="C46" s="11">
        <v>0</v>
      </c>
      <c r="D46" s="42">
        <v>0</v>
      </c>
    </row>
    <row r="47" spans="1:4" s="6" customFormat="1" ht="12.75">
      <c r="A47" s="22" t="s">
        <v>62</v>
      </c>
      <c r="B47" s="28"/>
      <c r="C47" s="50"/>
      <c r="D47" s="44"/>
    </row>
    <row r="48" spans="1:4" s="7" customFormat="1" ht="12.75">
      <c r="A48" s="24" t="s">
        <v>63</v>
      </c>
      <c r="B48" s="27" t="s">
        <v>64</v>
      </c>
      <c r="C48" s="11">
        <v>0</v>
      </c>
      <c r="D48" s="42">
        <v>0</v>
      </c>
    </row>
    <row r="49" spans="1:4" s="6" customFormat="1" ht="12.75">
      <c r="A49" s="22" t="s">
        <v>65</v>
      </c>
      <c r="B49" s="28"/>
      <c r="C49" s="50"/>
      <c r="D49" s="44"/>
    </row>
    <row r="50" spans="1:4" s="7" customFormat="1" ht="25.5">
      <c r="A50" s="23" t="s">
        <v>66</v>
      </c>
      <c r="B50" s="27"/>
      <c r="C50" s="11"/>
      <c r="D50" s="42"/>
    </row>
    <row r="51" spans="1:4" s="7" customFormat="1" ht="12.75">
      <c r="A51" s="23" t="s">
        <v>240</v>
      </c>
      <c r="B51" s="27" t="s">
        <v>67</v>
      </c>
      <c r="C51" s="11">
        <v>89994</v>
      </c>
      <c r="D51" s="42">
        <v>540078</v>
      </c>
    </row>
    <row r="52" spans="1:4" s="7" customFormat="1" ht="12.75">
      <c r="A52" s="23" t="s">
        <v>68</v>
      </c>
      <c r="B52" s="27" t="s">
        <v>69</v>
      </c>
      <c r="C52" s="11">
        <v>0</v>
      </c>
      <c r="D52" s="42">
        <v>0</v>
      </c>
    </row>
    <row r="53" spans="1:4" s="7" customFormat="1" ht="25.5">
      <c r="A53" s="23" t="s">
        <v>241</v>
      </c>
      <c r="B53" s="31"/>
      <c r="C53" s="11"/>
      <c r="D53" s="42"/>
    </row>
    <row r="54" spans="1:4" s="7" customFormat="1" ht="12.75">
      <c r="A54" s="23" t="s">
        <v>240</v>
      </c>
      <c r="B54" s="27" t="s">
        <v>70</v>
      </c>
      <c r="C54" s="11">
        <v>0</v>
      </c>
      <c r="D54" s="42">
        <v>0</v>
      </c>
    </row>
    <row r="55" spans="1:4" s="7" customFormat="1" ht="12.75">
      <c r="A55" s="23" t="s">
        <v>68</v>
      </c>
      <c r="B55" s="27" t="s">
        <v>71</v>
      </c>
      <c r="C55" s="11">
        <v>0</v>
      </c>
      <c r="D55" s="42">
        <v>0</v>
      </c>
    </row>
    <row r="56" spans="1:4" s="6" customFormat="1" ht="12.75">
      <c r="A56" s="22" t="s">
        <v>72</v>
      </c>
      <c r="B56" s="28"/>
      <c r="C56" s="50"/>
      <c r="D56" s="44"/>
    </row>
    <row r="57" spans="1:4" s="7" customFormat="1" ht="12.75">
      <c r="A57" s="23" t="s">
        <v>240</v>
      </c>
      <c r="B57" s="27" t="s">
        <v>73</v>
      </c>
      <c r="C57" s="11">
        <v>501764</v>
      </c>
      <c r="D57" s="42">
        <v>281903</v>
      </c>
    </row>
    <row r="58" spans="1:4" s="7" customFormat="1" ht="12.75">
      <c r="A58" s="23" t="s">
        <v>68</v>
      </c>
      <c r="B58" s="27" t="s">
        <v>74</v>
      </c>
      <c r="C58" s="11">
        <v>0</v>
      </c>
      <c r="D58" s="42">
        <v>0</v>
      </c>
    </row>
    <row r="59" spans="1:4" s="6" customFormat="1" ht="12.75">
      <c r="A59" s="22" t="s">
        <v>75</v>
      </c>
      <c r="B59" s="28" t="s">
        <v>76</v>
      </c>
      <c r="C59" s="50">
        <v>0</v>
      </c>
      <c r="D59" s="44">
        <v>0</v>
      </c>
    </row>
    <row r="60" spans="1:4" s="6" customFormat="1" ht="25.5">
      <c r="A60" s="22" t="s">
        <v>77</v>
      </c>
      <c r="B60" s="28" t="s">
        <v>78</v>
      </c>
      <c r="C60" s="43">
        <f>C44+C46+C48+C51-C52+C54-C55+C57-C58-C59</f>
        <v>5811037</v>
      </c>
      <c r="D60" s="43">
        <f>D44+D46+D48+D51-D52+D54-D55+D57-D58-D59</f>
        <v>6886305</v>
      </c>
    </row>
    <row r="61" s="6" customFormat="1" ht="16.5" customHeight="1">
      <c r="A61" s="8"/>
    </row>
    <row r="62" ht="12.75">
      <c r="A62" s="9"/>
    </row>
  </sheetData>
  <sheetProtection selectLockedCells="1"/>
  <mergeCells count="7">
    <mergeCell ref="A1:A3"/>
    <mergeCell ref="B2:D2"/>
    <mergeCell ref="A4:A5"/>
    <mergeCell ref="B3:D3"/>
    <mergeCell ref="B4:B5"/>
    <mergeCell ref="C4:D4"/>
    <mergeCell ref="B1:D1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5511811023622047" right="0.5511811023622047" top="0.6692913385826772" bottom="0.6692913385826772" header="0.4724409448818898" footer="0.4330708661417323"/>
  <pageSetup horizontalDpi="600" verticalDpi="600" orientation="portrait" scale="85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s="1" t="s">
        <v>97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  <c r="AK1" t="s">
        <v>127</v>
      </c>
      <c r="AL1" t="s">
        <v>128</v>
      </c>
      <c r="AM1" t="s">
        <v>129</v>
      </c>
      <c r="AN1" t="s">
        <v>130</v>
      </c>
      <c r="AO1" t="s">
        <v>131</v>
      </c>
      <c r="AP1" t="s">
        <v>132</v>
      </c>
      <c r="AQ1" t="s">
        <v>133</v>
      </c>
      <c r="AR1" t="s">
        <v>134</v>
      </c>
      <c r="AS1" t="s">
        <v>135</v>
      </c>
      <c r="AT1" t="s">
        <v>136</v>
      </c>
      <c r="AU1" t="s">
        <v>137</v>
      </c>
      <c r="AV1" t="s">
        <v>138</v>
      </c>
      <c r="AW1" t="s">
        <v>139</v>
      </c>
      <c r="AX1" t="s">
        <v>140</v>
      </c>
      <c r="AY1" t="s">
        <v>141</v>
      </c>
      <c r="AZ1" t="s">
        <v>142</v>
      </c>
      <c r="BA1" t="s">
        <v>143</v>
      </c>
      <c r="BB1" t="s">
        <v>144</v>
      </c>
      <c r="BC1" t="s">
        <v>145</v>
      </c>
      <c r="BD1" t="s">
        <v>146</v>
      </c>
      <c r="BE1" t="s">
        <v>147</v>
      </c>
      <c r="BF1" t="s">
        <v>148</v>
      </c>
      <c r="BG1" t="s">
        <v>149</v>
      </c>
      <c r="BH1" t="s">
        <v>150</v>
      </c>
      <c r="BI1" t="s">
        <v>151</v>
      </c>
      <c r="BJ1" t="s">
        <v>152</v>
      </c>
      <c r="BK1" t="s">
        <v>153</v>
      </c>
      <c r="BL1" t="s">
        <v>154</v>
      </c>
      <c r="BM1" t="s">
        <v>155</v>
      </c>
      <c r="BN1" t="s">
        <v>156</v>
      </c>
      <c r="BO1" t="s">
        <v>157</v>
      </c>
      <c r="BP1" t="s">
        <v>158</v>
      </c>
      <c r="BQ1" t="s">
        <v>159</v>
      </c>
      <c r="BR1" t="s">
        <v>160</v>
      </c>
      <c r="BS1" t="s">
        <v>161</v>
      </c>
      <c r="BT1" t="s">
        <v>162</v>
      </c>
      <c r="BU1" t="s">
        <v>163</v>
      </c>
      <c r="BV1" t="s">
        <v>164</v>
      </c>
      <c r="BW1" t="s">
        <v>165</v>
      </c>
      <c r="BX1" t="s">
        <v>166</v>
      </c>
      <c r="BY1" t="s">
        <v>167</v>
      </c>
      <c r="BZ1" t="s">
        <v>168</v>
      </c>
      <c r="CA1" t="s">
        <v>169</v>
      </c>
      <c r="CB1" t="s">
        <v>170</v>
      </c>
      <c r="CC1" t="s">
        <v>171</v>
      </c>
      <c r="CD1" t="s">
        <v>172</v>
      </c>
      <c r="CE1" t="s">
        <v>173</v>
      </c>
      <c r="CF1" t="s">
        <v>174</v>
      </c>
      <c r="CG1" t="s">
        <v>175</v>
      </c>
      <c r="CH1" t="s">
        <v>176</v>
      </c>
      <c r="CI1" t="s">
        <v>177</v>
      </c>
      <c r="CJ1" t="s">
        <v>178</v>
      </c>
      <c r="CK1" t="s">
        <v>179</v>
      </c>
      <c r="CL1" t="s">
        <v>180</v>
      </c>
      <c r="CM1" t="s">
        <v>181</v>
      </c>
      <c r="CN1" t="s">
        <v>182</v>
      </c>
      <c r="CO1" t="s">
        <v>183</v>
      </c>
      <c r="CP1" t="s">
        <v>184</v>
      </c>
      <c r="CQ1" t="s">
        <v>185</v>
      </c>
      <c r="CR1" t="s">
        <v>186</v>
      </c>
      <c r="CS1" t="s">
        <v>187</v>
      </c>
      <c r="CT1" t="s">
        <v>188</v>
      </c>
      <c r="CU1" t="s">
        <v>189</v>
      </c>
      <c r="CV1" t="s">
        <v>190</v>
      </c>
      <c r="CW1" t="s">
        <v>191</v>
      </c>
      <c r="CX1" t="s">
        <v>192</v>
      </c>
      <c r="CY1" t="s">
        <v>193</v>
      </c>
      <c r="CZ1" t="s">
        <v>194</v>
      </c>
      <c r="DA1" t="s">
        <v>195</v>
      </c>
      <c r="DB1" t="s">
        <v>196</v>
      </c>
      <c r="DC1" t="s">
        <v>197</v>
      </c>
      <c r="DD1" t="s">
        <v>198</v>
      </c>
      <c r="DE1" t="s">
        <v>199</v>
      </c>
      <c r="DF1" t="s">
        <v>200</v>
      </c>
      <c r="DG1" t="s">
        <v>201</v>
      </c>
      <c r="DH1" t="s">
        <v>202</v>
      </c>
      <c r="DI1" t="s">
        <v>203</v>
      </c>
      <c r="DJ1" t="s">
        <v>204</v>
      </c>
      <c r="DK1" t="s">
        <v>205</v>
      </c>
      <c r="DL1" t="s">
        <v>206</v>
      </c>
      <c r="DM1" t="s">
        <v>207</v>
      </c>
      <c r="DN1" t="s">
        <v>208</v>
      </c>
      <c r="DO1" t="s">
        <v>209</v>
      </c>
      <c r="DP1" t="s">
        <v>210</v>
      </c>
      <c r="DQ1" t="s">
        <v>211</v>
      </c>
      <c r="DR1" t="s">
        <v>212</v>
      </c>
      <c r="DS1" t="s">
        <v>213</v>
      </c>
      <c r="DT1" t="s">
        <v>214</v>
      </c>
      <c r="DU1" t="s">
        <v>215</v>
      </c>
      <c r="DV1" t="s">
        <v>216</v>
      </c>
      <c r="DW1" t="s">
        <v>217</v>
      </c>
      <c r="DX1" t="s">
        <v>218</v>
      </c>
      <c r="DY1" t="s">
        <v>219</v>
      </c>
      <c r="DZ1" t="s">
        <v>220</v>
      </c>
      <c r="EA1" t="s">
        <v>221</v>
      </c>
      <c r="EB1" t="s">
        <v>222</v>
      </c>
      <c r="EC1" t="s">
        <v>223</v>
      </c>
      <c r="ED1" t="s">
        <v>224</v>
      </c>
      <c r="EE1" t="s">
        <v>225</v>
      </c>
      <c r="EF1" t="s">
        <v>226</v>
      </c>
      <c r="EG1" t="s">
        <v>227</v>
      </c>
      <c r="EH1" t="s">
        <v>228</v>
      </c>
      <c r="EI1" t="s">
        <v>229</v>
      </c>
      <c r="EJ1" t="s">
        <v>230</v>
      </c>
      <c r="EK1" t="s">
        <v>231</v>
      </c>
    </row>
    <row r="2" spans="1:141" ht="12.75">
      <c r="A2" s="2" t="e">
        <f>'FPF STABIL'!#REF!</f>
        <v>#REF!</v>
      </c>
      <c r="B2" s="2" t="e">
        <f>'FPF STABIL'!#REF!</f>
        <v>#REF!</v>
      </c>
      <c r="C2" s="2" t="e">
        <f>'FPF STABIL'!#REF!</f>
        <v>#REF!</v>
      </c>
      <c r="D2" s="2" t="e">
        <f>'FPF STABIL'!#REF!</f>
        <v>#REF!</v>
      </c>
      <c r="E2" s="2" t="e">
        <f>'FPF STABIL'!#REF!</f>
        <v>#REF!</v>
      </c>
      <c r="F2" s="2" t="e">
        <f>'FPF STABIL'!#REF!</f>
        <v>#REF!</v>
      </c>
      <c r="G2" s="1" t="e">
        <f>'FPF STABIL'!#REF!</f>
        <v>#REF!</v>
      </c>
      <c r="H2" s="3" t="e">
        <f>'FPF STABIL'!#REF!</f>
        <v>#REF!</v>
      </c>
      <c r="I2" s="3" t="e">
        <f>'FPF STABIL'!#REF!</f>
        <v>#REF!</v>
      </c>
      <c r="J2" s="3" t="e">
        <f>'FPF STABIL'!#REF!</f>
        <v>#REF!</v>
      </c>
      <c r="K2" s="3" t="e">
        <f>'FPF STABIL'!#REF!</f>
        <v>#REF!</v>
      </c>
      <c r="L2" s="3" t="e">
        <f>'FPF STABIL'!#REF!</f>
        <v>#REF!</v>
      </c>
      <c r="M2" s="3" t="e">
        <f>'FPF STABIL'!#REF!</f>
        <v>#REF!</v>
      </c>
      <c r="N2" s="3" t="e">
        <f>'FPF STABIL'!#REF!</f>
        <v>#REF!</v>
      </c>
      <c r="O2" s="3" t="e">
        <f>'FPF STABIL'!#REF!</f>
        <v>#REF!</v>
      </c>
      <c r="P2" s="3" t="e">
        <f>'FPF STABIL'!#REF!</f>
        <v>#REF!</v>
      </c>
      <c r="Q2" s="3" t="e">
        <f>'FPF STABIL'!#REF!</f>
        <v>#REF!</v>
      </c>
      <c r="R2" s="3" t="e">
        <f>'FPF STABIL'!#REF!</f>
        <v>#REF!</v>
      </c>
      <c r="S2" s="3" t="e">
        <f>'FPF STABIL'!#REF!</f>
        <v>#REF!</v>
      </c>
      <c r="T2" s="3" t="e">
        <f>'FPF STABIL'!#REF!</f>
        <v>#REF!</v>
      </c>
      <c r="U2" s="3" t="e">
        <f>'FPF STABIL'!#REF!</f>
        <v>#REF!</v>
      </c>
      <c r="V2" s="3" t="e">
        <f>'FPF STABIL'!#REF!</f>
        <v>#REF!</v>
      </c>
      <c r="W2" s="3" t="e">
        <f>'FPF STABIL'!#REF!</f>
        <v>#REF!</v>
      </c>
      <c r="X2" s="3" t="e">
        <f>'FPF STABIL'!#REF!</f>
        <v>#REF!</v>
      </c>
      <c r="Y2" s="3" t="e">
        <f>'FPF STABIL'!#REF!</f>
        <v>#REF!</v>
      </c>
      <c r="Z2" s="3" t="e">
        <f>'FPF STABIL'!#REF!</f>
        <v>#REF!</v>
      </c>
      <c r="AA2" s="3" t="e">
        <f>'FPF STABIL'!#REF!</f>
        <v>#REF!</v>
      </c>
      <c r="AB2" s="3" t="e">
        <f>'FPF STABIL'!#REF!</f>
        <v>#REF!</v>
      </c>
      <c r="AC2" s="3" t="e">
        <f>'FPF STABIL'!#REF!</f>
        <v>#REF!</v>
      </c>
      <c r="AD2" s="3" t="e">
        <f>'FPF STABIL'!#REF!</f>
        <v>#REF!</v>
      </c>
      <c r="AE2" s="3" t="e">
        <f>'FPF STABIL'!#REF!</f>
        <v>#REF!</v>
      </c>
      <c r="AF2" s="3" t="e">
        <f>'FPF STABIL'!#REF!</f>
        <v>#REF!</v>
      </c>
      <c r="AG2" s="3" t="e">
        <f>'FPF STABIL'!#REF!</f>
        <v>#REF!</v>
      </c>
      <c r="AH2" s="3" t="e">
        <f>'FPF STABIL'!#REF!</f>
        <v>#REF!</v>
      </c>
      <c r="AI2" s="3" t="e">
        <f>'FPF STABIL'!#REF!</f>
        <v>#REF!</v>
      </c>
      <c r="AJ2" s="3" t="e">
        <f>'FPF STABIL'!#REF!</f>
        <v>#REF!</v>
      </c>
      <c r="AK2" s="3" t="e">
        <f>'FPF STABIL'!#REF!</f>
        <v>#REF!</v>
      </c>
      <c r="AL2" s="3" t="e">
        <f>'FPF STABIL'!#REF!</f>
        <v>#REF!</v>
      </c>
      <c r="AM2" s="3" t="e">
        <f>'FPF STABIL'!#REF!</f>
        <v>#REF!</v>
      </c>
      <c r="AN2" s="3" t="e">
        <f>'FPF STABIL'!#REF!</f>
        <v>#REF!</v>
      </c>
      <c r="AO2" s="3" t="e">
        <f>'FPF STABIL'!#REF!</f>
        <v>#REF!</v>
      </c>
      <c r="AP2" s="3" t="e">
        <f>'FPF STABIL'!#REF!</f>
        <v>#REF!</v>
      </c>
      <c r="AQ2" s="3" t="e">
        <f>'FPF STABIL'!#REF!</f>
        <v>#REF!</v>
      </c>
      <c r="AR2" s="3" t="e">
        <f>'FPF STABIL'!#REF!</f>
        <v>#REF!</v>
      </c>
      <c r="AS2" s="3" t="e">
        <f>'FPF STABIL'!#REF!</f>
        <v>#REF!</v>
      </c>
      <c r="AT2" s="3" t="e">
        <f>'FPF STABIL'!#REF!</f>
        <v>#REF!</v>
      </c>
      <c r="AU2" s="3" t="e">
        <f>'FPF STABIL'!#REF!</f>
        <v>#REF!</v>
      </c>
      <c r="AV2" s="3" t="e">
        <f>'FPF STABIL'!#REF!</f>
        <v>#REF!</v>
      </c>
      <c r="AW2" s="3" t="e">
        <f>'FPF STABIL'!#REF!</f>
        <v>#REF!</v>
      </c>
      <c r="AX2" s="3" t="e">
        <f>'FPF STABIL'!#REF!</f>
        <v>#REF!</v>
      </c>
      <c r="AY2" s="3" t="e">
        <f>'FPF STABIL'!#REF!</f>
        <v>#REF!</v>
      </c>
      <c r="AZ2" s="3" t="e">
        <f>'FPF STABIL'!#REF!</f>
        <v>#REF!</v>
      </c>
      <c r="BA2" s="3" t="e">
        <f>'FPF STABIL'!#REF!</f>
        <v>#REF!</v>
      </c>
      <c r="BB2" s="3" t="e">
        <f>'FPF STABIL'!#REF!</f>
        <v>#REF!</v>
      </c>
      <c r="BC2" s="3" t="e">
        <f>'FPF STABIL'!#REF!</f>
        <v>#REF!</v>
      </c>
      <c r="BD2" s="3" t="e">
        <f>'FPF STABIL'!#REF!</f>
        <v>#REF!</v>
      </c>
      <c r="BE2" s="3" t="e">
        <f>'FPF STABIL'!#REF!</f>
        <v>#REF!</v>
      </c>
      <c r="BF2" s="3" t="e">
        <f>'FPF STABIL'!#REF!</f>
        <v>#REF!</v>
      </c>
      <c r="BG2" s="3" t="e">
        <f>'FPF STABIL'!#REF!</f>
        <v>#REF!</v>
      </c>
      <c r="BH2" s="3" t="e">
        <f>'FPF STABIL'!#REF!</f>
        <v>#REF!</v>
      </c>
      <c r="BI2" s="3" t="e">
        <f>'FPF STABIL'!#REF!</f>
        <v>#REF!</v>
      </c>
      <c r="BJ2" s="3" t="e">
        <f>'FPF STABIL'!#REF!</f>
        <v>#REF!</v>
      </c>
      <c r="BK2" s="3" t="e">
        <f>'FPF STABIL'!#REF!</f>
        <v>#REF!</v>
      </c>
      <c r="BL2" s="3" t="e">
        <f>'FPF STABIL'!#REF!</f>
        <v>#REF!</v>
      </c>
      <c r="BM2" s="3" t="e">
        <f>'FPF STABIL'!#REF!</f>
        <v>#REF!</v>
      </c>
      <c r="BN2" s="3" t="e">
        <f>'FPF STABIL'!#REF!</f>
        <v>#REF!</v>
      </c>
      <c r="BO2" s="3" t="e">
        <f>'FPF STABIL'!#REF!</f>
        <v>#REF!</v>
      </c>
      <c r="BP2" s="3" t="e">
        <f>'FPF STABIL'!#REF!</f>
        <v>#REF!</v>
      </c>
      <c r="BQ2" s="3" t="e">
        <f>'FPF STABIL'!#REF!</f>
        <v>#REF!</v>
      </c>
      <c r="BR2" s="3" t="e">
        <f>'FPF STABIL'!#REF!</f>
        <v>#REF!</v>
      </c>
      <c r="BS2" s="3" t="e">
        <f>'FPF STABIL'!#REF!</f>
        <v>#REF!</v>
      </c>
      <c r="BT2" s="3" t="e">
        <f>'FPF STABIL'!#REF!</f>
        <v>#REF!</v>
      </c>
      <c r="BU2" s="3" t="e">
        <f>'FPF STABIL'!#REF!</f>
        <v>#REF!</v>
      </c>
      <c r="BV2" s="3" t="e">
        <f>'FPF STABIL'!#REF!</f>
        <v>#REF!</v>
      </c>
      <c r="BW2" s="3" t="e">
        <f>'FPF STABIL'!#REF!</f>
        <v>#REF!</v>
      </c>
      <c r="BX2" s="3" t="e">
        <f>'FPF STABIL'!#REF!</f>
        <v>#REF!</v>
      </c>
      <c r="BY2" s="3" t="e">
        <f>'FPF STABIL'!#REF!</f>
        <v>#REF!</v>
      </c>
      <c r="BZ2" s="3" t="e">
        <f>'FPF STABIL'!#REF!</f>
        <v>#REF!</v>
      </c>
      <c r="CA2" s="3" t="e">
        <f>'FPF STABIL'!#REF!</f>
        <v>#REF!</v>
      </c>
      <c r="CB2" s="3" t="e">
        <f>'FPF STABIL'!#REF!</f>
        <v>#REF!</v>
      </c>
      <c r="CC2" s="3" t="e">
        <f>'FPF STABIL'!#REF!</f>
        <v>#REF!</v>
      </c>
      <c r="CD2" s="3" t="e">
        <f>'FPF STABIL'!#REF!</f>
        <v>#REF!</v>
      </c>
      <c r="CE2" s="3" t="e">
        <f>'FPF STABIL'!#REF!</f>
        <v>#REF!</v>
      </c>
      <c r="CF2" s="3" t="e">
        <f>'FPF STABIL'!#REF!</f>
        <v>#REF!</v>
      </c>
      <c r="CG2" s="3" t="e">
        <f>'FPF STABIL'!#REF!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 customHeight="1">
      <c r="A1" s="52" t="s">
        <v>0</v>
      </c>
      <c r="B1" s="58" t="s">
        <v>236</v>
      </c>
      <c r="C1" s="58"/>
      <c r="D1" s="58"/>
    </row>
    <row r="2" spans="1:4" ht="26.25" customHeight="1">
      <c r="A2" s="53"/>
      <c r="B2" s="59" t="s">
        <v>233</v>
      </c>
      <c r="C2" s="59"/>
      <c r="D2" s="59"/>
    </row>
    <row r="3" spans="1:4" ht="12.75" customHeight="1">
      <c r="A3" s="54"/>
      <c r="B3" s="57" t="s">
        <v>234</v>
      </c>
      <c r="C3" s="57"/>
      <c r="D3" s="57"/>
    </row>
    <row r="4" spans="1:4" ht="24.75" customHeight="1">
      <c r="A4" s="55" t="s">
        <v>1</v>
      </c>
      <c r="B4" s="55" t="s">
        <v>87</v>
      </c>
      <c r="C4" s="56" t="s">
        <v>2</v>
      </c>
      <c r="D4" s="56"/>
    </row>
    <row r="5" spans="1:4" ht="12.75">
      <c r="A5" s="55"/>
      <c r="B5" s="55"/>
      <c r="C5" s="15">
        <v>41275</v>
      </c>
      <c r="D5" s="15">
        <v>41455</v>
      </c>
    </row>
    <row r="6" spans="1:4" ht="12.75">
      <c r="A6" s="16" t="s">
        <v>3</v>
      </c>
      <c r="B6" s="16" t="s">
        <v>79</v>
      </c>
      <c r="C6" s="17" t="s">
        <v>4</v>
      </c>
      <c r="D6" s="17" t="s">
        <v>5</v>
      </c>
    </row>
    <row r="7" spans="1:4" s="6" customFormat="1" ht="12.75">
      <c r="A7" s="18" t="s">
        <v>82</v>
      </c>
      <c r="B7" s="16"/>
      <c r="C7" s="5"/>
      <c r="D7" s="5"/>
    </row>
    <row r="8" spans="1:4" s="6" customFormat="1" ht="12.75">
      <c r="A8" s="18" t="s">
        <v>6</v>
      </c>
      <c r="B8" s="16"/>
      <c r="C8" s="5"/>
      <c r="D8" s="5"/>
    </row>
    <row r="9" spans="1:4" s="7" customFormat="1" ht="12.75">
      <c r="A9" s="19" t="s">
        <v>7</v>
      </c>
      <c r="B9" s="20" t="s">
        <v>8</v>
      </c>
      <c r="C9" s="26"/>
      <c r="D9" s="10">
        <v>0</v>
      </c>
    </row>
    <row r="10" spans="1:4" s="7" customFormat="1" ht="12.75">
      <c r="A10" s="19" t="s">
        <v>9</v>
      </c>
      <c r="B10" s="20" t="s">
        <v>10</v>
      </c>
      <c r="C10" s="10">
        <v>30345630</v>
      </c>
      <c r="D10" s="10">
        <v>33964138</v>
      </c>
    </row>
    <row r="11" spans="1:4" s="6" customFormat="1" ht="12.75">
      <c r="A11" s="18" t="s">
        <v>88</v>
      </c>
      <c r="B11" s="16" t="s">
        <v>11</v>
      </c>
      <c r="C11" s="12">
        <v>30345630</v>
      </c>
      <c r="D11" s="12">
        <f>SUM(D9:D10)</f>
        <v>33964138</v>
      </c>
    </row>
    <row r="12" spans="1:4" s="6" customFormat="1" ht="12.75">
      <c r="A12" s="18" t="s">
        <v>12</v>
      </c>
      <c r="B12" s="16"/>
      <c r="C12" s="13"/>
      <c r="D12" s="13"/>
    </row>
    <row r="13" spans="1:4" s="6" customFormat="1" ht="12.75">
      <c r="A13" s="18" t="s">
        <v>13</v>
      </c>
      <c r="B13" s="16"/>
      <c r="C13" s="13"/>
      <c r="D13" s="13"/>
    </row>
    <row r="14" spans="1:4" s="7" customFormat="1" ht="12.75">
      <c r="A14" s="19" t="s">
        <v>14</v>
      </c>
      <c r="B14" s="20" t="s">
        <v>15</v>
      </c>
      <c r="C14" s="10">
        <v>0</v>
      </c>
      <c r="D14" s="10">
        <v>0</v>
      </c>
    </row>
    <row r="15" spans="1:4" s="7" customFormat="1" ht="12.75">
      <c r="A15" s="19" t="s">
        <v>16</v>
      </c>
      <c r="B15" s="20" t="s">
        <v>17</v>
      </c>
      <c r="C15" s="10">
        <v>0</v>
      </c>
      <c r="D15" s="10">
        <v>0</v>
      </c>
    </row>
    <row r="16" spans="1:4" s="7" customFormat="1" ht="12.75">
      <c r="A16" s="19" t="s">
        <v>90</v>
      </c>
      <c r="B16" s="20" t="s">
        <v>18</v>
      </c>
      <c r="C16" s="10">
        <v>0</v>
      </c>
      <c r="D16" s="10">
        <v>0</v>
      </c>
    </row>
    <row r="17" spans="1:4" s="7" customFormat="1" ht="12.75">
      <c r="A17" s="19" t="s">
        <v>19</v>
      </c>
      <c r="B17" s="20" t="s">
        <v>20</v>
      </c>
      <c r="C17" s="10">
        <v>0</v>
      </c>
      <c r="D17" s="10">
        <v>0</v>
      </c>
    </row>
    <row r="18" spans="1:4" s="7" customFormat="1" ht="12.75">
      <c r="A18" s="19" t="s">
        <v>21</v>
      </c>
      <c r="B18" s="20" t="s">
        <v>22</v>
      </c>
      <c r="C18" s="10">
        <v>2385664</v>
      </c>
      <c r="D18" s="10">
        <v>1652253</v>
      </c>
    </row>
    <row r="19" spans="1:4" s="6" customFormat="1" ht="12.75">
      <c r="A19" s="18" t="s">
        <v>89</v>
      </c>
      <c r="B19" s="21" t="s">
        <v>23</v>
      </c>
      <c r="C19" s="14">
        <v>2385664</v>
      </c>
      <c r="D19" s="14">
        <f>SUM(D14:D18)</f>
        <v>1652253</v>
      </c>
    </row>
    <row r="20" spans="1:4" s="6" customFormat="1" ht="12.75">
      <c r="A20" s="22" t="s">
        <v>24</v>
      </c>
      <c r="B20" s="16"/>
      <c r="C20" s="13"/>
      <c r="D20" s="13"/>
    </row>
    <row r="21" spans="1:4" s="7" customFormat="1" ht="12.75">
      <c r="A21" s="23" t="s">
        <v>25</v>
      </c>
      <c r="B21" s="20" t="s">
        <v>26</v>
      </c>
      <c r="C21" s="10">
        <v>10490278</v>
      </c>
      <c r="D21" s="10">
        <v>10629855</v>
      </c>
    </row>
    <row r="22" spans="1:4" s="6" customFormat="1" ht="12.75">
      <c r="A22" s="18" t="s">
        <v>27</v>
      </c>
      <c r="B22" s="16" t="s">
        <v>28</v>
      </c>
      <c r="C22" s="13">
        <v>32922</v>
      </c>
      <c r="D22" s="13">
        <v>35626</v>
      </c>
    </row>
    <row r="23" spans="1:4" s="6" customFormat="1" ht="12.75">
      <c r="A23" s="22" t="s">
        <v>84</v>
      </c>
      <c r="B23" s="16" t="s">
        <v>29</v>
      </c>
      <c r="C23" s="12">
        <v>12908864</v>
      </c>
      <c r="D23" s="12">
        <f>D19+D21+D22</f>
        <v>12317734</v>
      </c>
    </row>
    <row r="24" spans="1:4" s="6" customFormat="1" ht="12.75">
      <c r="A24" s="22" t="s">
        <v>83</v>
      </c>
      <c r="B24" s="16" t="s">
        <v>30</v>
      </c>
      <c r="C24" s="13"/>
      <c r="D24" s="13">
        <v>0</v>
      </c>
    </row>
    <row r="25" spans="1:4" s="6" customFormat="1" ht="12.75">
      <c r="A25" s="22" t="s">
        <v>80</v>
      </c>
      <c r="B25" s="16"/>
      <c r="C25" s="13"/>
      <c r="D25" s="13"/>
    </row>
    <row r="26" spans="1:4" s="7" customFormat="1" ht="12.75">
      <c r="A26" s="23" t="s">
        <v>31</v>
      </c>
      <c r="B26" s="20" t="s">
        <v>32</v>
      </c>
      <c r="C26" s="10">
        <v>0</v>
      </c>
      <c r="D26" s="10">
        <v>0</v>
      </c>
    </row>
    <row r="27" spans="1:4" s="7" customFormat="1" ht="12.75">
      <c r="A27" s="23" t="s">
        <v>33</v>
      </c>
      <c r="B27" s="20" t="s">
        <v>34</v>
      </c>
      <c r="C27" s="10">
        <v>70439</v>
      </c>
      <c r="D27" s="10">
        <v>75426</v>
      </c>
    </row>
    <row r="28" spans="1:4" s="7" customFormat="1" ht="12.75">
      <c r="A28" s="23" t="s">
        <v>35</v>
      </c>
      <c r="B28" s="20" t="s">
        <v>36</v>
      </c>
      <c r="C28" s="10">
        <v>0</v>
      </c>
      <c r="D28" s="10">
        <v>0</v>
      </c>
    </row>
    <row r="29" spans="1:4" s="7" customFormat="1" ht="12.75">
      <c r="A29" s="23" t="s">
        <v>239</v>
      </c>
      <c r="B29" s="20" t="s">
        <v>37</v>
      </c>
      <c r="C29" s="10">
        <v>24489</v>
      </c>
      <c r="D29" s="10">
        <v>33558</v>
      </c>
    </row>
    <row r="30" spans="1:4" s="7" customFormat="1" ht="12.75">
      <c r="A30" s="23" t="s">
        <v>38</v>
      </c>
      <c r="B30" s="20" t="s">
        <v>39</v>
      </c>
      <c r="C30" s="10">
        <v>2279008</v>
      </c>
      <c r="D30" s="10">
        <v>1109518</v>
      </c>
    </row>
    <row r="31" spans="1:4" s="6" customFormat="1" ht="12.75">
      <c r="A31" s="22" t="s">
        <v>85</v>
      </c>
      <c r="B31" s="16" t="s">
        <v>40</v>
      </c>
      <c r="C31" s="12">
        <v>2373936</v>
      </c>
      <c r="D31" s="12">
        <f>SUM(D26:D30)</f>
        <v>1218502</v>
      </c>
    </row>
    <row r="32" spans="1:4" s="6" customFormat="1" ht="25.5">
      <c r="A32" s="22" t="s">
        <v>41</v>
      </c>
      <c r="B32" s="16" t="s">
        <v>42</v>
      </c>
      <c r="C32" s="12">
        <v>10534928</v>
      </c>
      <c r="D32" s="12">
        <f>D23+D24-D31-D41</f>
        <v>11099232</v>
      </c>
    </row>
    <row r="33" spans="1:4" s="6" customFormat="1" ht="12.75">
      <c r="A33" s="22" t="s">
        <v>43</v>
      </c>
      <c r="B33" s="16" t="s">
        <v>44</v>
      </c>
      <c r="C33" s="12">
        <v>40880558</v>
      </c>
      <c r="D33" s="12">
        <f>D11+D32</f>
        <v>45063370</v>
      </c>
    </row>
    <row r="34" spans="1:4" s="6" customFormat="1" ht="25.5">
      <c r="A34" s="22" t="s">
        <v>45</v>
      </c>
      <c r="B34" s="16"/>
      <c r="C34" s="13"/>
      <c r="D34" s="13"/>
    </row>
    <row r="35" spans="1:4" s="7" customFormat="1" ht="12.75">
      <c r="A35" s="23" t="s">
        <v>46</v>
      </c>
      <c r="B35" s="20" t="s">
        <v>47</v>
      </c>
      <c r="C35" s="10">
        <v>0</v>
      </c>
      <c r="D35" s="10">
        <v>0</v>
      </c>
    </row>
    <row r="36" spans="1:4" s="7" customFormat="1" ht="12.75">
      <c r="A36" s="23" t="s">
        <v>33</v>
      </c>
      <c r="B36" s="20" t="s">
        <v>48</v>
      </c>
      <c r="C36" s="10">
        <v>0</v>
      </c>
      <c r="D36" s="10">
        <v>0</v>
      </c>
    </row>
    <row r="37" spans="1:4" s="7" customFormat="1" ht="12.75">
      <c r="A37" s="23" t="s">
        <v>35</v>
      </c>
      <c r="B37" s="20" t="s">
        <v>49</v>
      </c>
      <c r="C37" s="10">
        <v>0</v>
      </c>
      <c r="D37" s="10">
        <v>0</v>
      </c>
    </row>
    <row r="38" spans="1:4" s="7" customFormat="1" ht="12.75">
      <c r="A38" s="23" t="s">
        <v>50</v>
      </c>
      <c r="B38" s="20" t="s">
        <v>51</v>
      </c>
      <c r="C38" s="10">
        <v>0</v>
      </c>
      <c r="D38" s="10">
        <v>0</v>
      </c>
    </row>
    <row r="39" spans="1:4" s="7" customFormat="1" ht="12.75">
      <c r="A39" s="23" t="s">
        <v>52</v>
      </c>
      <c r="B39" s="20" t="s">
        <v>53</v>
      </c>
      <c r="C39" s="10">
        <v>0</v>
      </c>
      <c r="D39" s="10">
        <v>0</v>
      </c>
    </row>
    <row r="40" spans="1:4" s="6" customFormat="1" ht="12.75">
      <c r="A40" s="22" t="s">
        <v>86</v>
      </c>
      <c r="B40" s="16" t="s">
        <v>54</v>
      </c>
      <c r="C40" s="12">
        <v>0</v>
      </c>
      <c r="D40" s="12">
        <f>SUM(D35:D39)</f>
        <v>0</v>
      </c>
    </row>
    <row r="41" spans="1:4" s="6" customFormat="1" ht="12.75">
      <c r="A41" s="22" t="s">
        <v>55</v>
      </c>
      <c r="B41" s="16" t="s">
        <v>56</v>
      </c>
      <c r="C41" s="13">
        <v>0</v>
      </c>
      <c r="D41" s="13">
        <v>0</v>
      </c>
    </row>
    <row r="42" spans="1:4" s="6" customFormat="1" ht="12.75">
      <c r="A42" s="22" t="s">
        <v>57</v>
      </c>
      <c r="B42" s="16"/>
      <c r="C42" s="13"/>
      <c r="D42" s="13"/>
    </row>
    <row r="43" spans="1:4" s="6" customFormat="1" ht="12.75">
      <c r="A43" s="22" t="s">
        <v>81</v>
      </c>
      <c r="B43" s="16"/>
      <c r="C43" s="13"/>
      <c r="D43" s="13"/>
    </row>
    <row r="44" spans="1:4" s="7" customFormat="1" ht="12.75">
      <c r="A44" s="23" t="s">
        <v>232</v>
      </c>
      <c r="B44" s="20" t="s">
        <v>58</v>
      </c>
      <c r="C44" s="10">
        <v>36582357</v>
      </c>
      <c r="D44" s="10">
        <v>43317829</v>
      </c>
    </row>
    <row r="45" spans="1:4" s="6" customFormat="1" ht="12.75">
      <c r="A45" s="22" t="s">
        <v>59</v>
      </c>
      <c r="B45" s="16"/>
      <c r="C45" s="13"/>
      <c r="D45" s="13"/>
    </row>
    <row r="46" spans="1:4" s="7" customFormat="1" ht="12.75">
      <c r="A46" s="23" t="s">
        <v>60</v>
      </c>
      <c r="B46" s="20" t="s">
        <v>61</v>
      </c>
      <c r="C46" s="10">
        <v>0</v>
      </c>
      <c r="D46" s="10">
        <v>0</v>
      </c>
    </row>
    <row r="47" spans="1:4" s="6" customFormat="1" ht="12.75">
      <c r="A47" s="22" t="s">
        <v>62</v>
      </c>
      <c r="B47" s="16"/>
      <c r="C47" s="13"/>
      <c r="D47" s="13"/>
    </row>
    <row r="48" spans="1:4" s="7" customFormat="1" ht="12.75">
      <c r="A48" s="24" t="s">
        <v>63</v>
      </c>
      <c r="B48" s="20" t="s">
        <v>64</v>
      </c>
      <c r="C48" s="10">
        <v>0</v>
      </c>
      <c r="D48" s="10">
        <v>0</v>
      </c>
    </row>
    <row r="49" spans="1:4" s="6" customFormat="1" ht="12.75">
      <c r="A49" s="22" t="s">
        <v>65</v>
      </c>
      <c r="B49" s="16"/>
      <c r="C49" s="13"/>
      <c r="D49" s="13"/>
    </row>
    <row r="50" spans="1:4" s="7" customFormat="1" ht="25.5">
      <c r="A50" s="23" t="s">
        <v>66</v>
      </c>
      <c r="B50" s="20"/>
      <c r="C50" s="10"/>
      <c r="D50" s="10"/>
    </row>
    <row r="51" spans="1:4" s="7" customFormat="1" ht="12.75">
      <c r="A51" s="23" t="s">
        <v>240</v>
      </c>
      <c r="B51" s="20" t="s">
        <v>67</v>
      </c>
      <c r="C51" s="10">
        <v>0</v>
      </c>
      <c r="D51" s="10">
        <v>0</v>
      </c>
    </row>
    <row r="52" spans="1:4" s="7" customFormat="1" ht="12.75">
      <c r="A52" s="23" t="s">
        <v>68</v>
      </c>
      <c r="B52" s="20" t="s">
        <v>69</v>
      </c>
      <c r="C52" s="10">
        <v>0</v>
      </c>
      <c r="D52" s="10">
        <v>0</v>
      </c>
    </row>
    <row r="53" spans="1:4" s="7" customFormat="1" ht="25.5">
      <c r="A53" s="23" t="s">
        <v>241</v>
      </c>
      <c r="B53" s="25"/>
      <c r="C53" s="10"/>
      <c r="D53" s="10"/>
    </row>
    <row r="54" spans="1:4" s="7" customFormat="1" ht="12.75">
      <c r="A54" s="23" t="s">
        <v>240</v>
      </c>
      <c r="B54" s="20" t="s">
        <v>70</v>
      </c>
      <c r="C54" s="10">
        <v>0</v>
      </c>
      <c r="D54" s="10">
        <v>0</v>
      </c>
    </row>
    <row r="55" spans="1:4" s="7" customFormat="1" ht="12.75">
      <c r="A55" s="23" t="s">
        <v>68</v>
      </c>
      <c r="B55" s="20" t="s">
        <v>71</v>
      </c>
      <c r="C55" s="10">
        <v>0</v>
      </c>
      <c r="D55" s="10">
        <v>0</v>
      </c>
    </row>
    <row r="56" spans="1:4" s="6" customFormat="1" ht="12.75">
      <c r="A56" s="22" t="s">
        <v>72</v>
      </c>
      <c r="B56" s="16"/>
      <c r="C56" s="13"/>
      <c r="D56" s="13"/>
    </row>
    <row r="57" spans="1:4" s="7" customFormat="1" ht="12.75">
      <c r="A57" s="23" t="s">
        <v>240</v>
      </c>
      <c r="B57" s="20" t="s">
        <v>73</v>
      </c>
      <c r="C57" s="10">
        <v>4298201</v>
      </c>
      <c r="D57" s="10">
        <v>1745541</v>
      </c>
    </row>
    <row r="58" spans="1:4" s="7" customFormat="1" ht="12.75">
      <c r="A58" s="23" t="s">
        <v>68</v>
      </c>
      <c r="B58" s="20" t="s">
        <v>74</v>
      </c>
      <c r="C58" s="10">
        <v>0</v>
      </c>
      <c r="D58" s="10">
        <v>0</v>
      </c>
    </row>
    <row r="59" spans="1:4" s="6" customFormat="1" ht="12.75">
      <c r="A59" s="22" t="s">
        <v>75</v>
      </c>
      <c r="B59" s="16" t="s">
        <v>76</v>
      </c>
      <c r="C59" s="13">
        <v>0</v>
      </c>
      <c r="D59" s="13">
        <v>0</v>
      </c>
    </row>
    <row r="60" spans="1:4" s="6" customFormat="1" ht="25.5">
      <c r="A60" s="22" t="s">
        <v>77</v>
      </c>
      <c r="B60" s="16" t="s">
        <v>78</v>
      </c>
      <c r="C60" s="12">
        <v>40880558</v>
      </c>
      <c r="D60" s="12">
        <f>D44+D46+D48+D51-D52+D54-D55+D57-D58-D59</f>
        <v>45063370</v>
      </c>
    </row>
    <row r="61" s="6" customFormat="1" ht="16.5" customHeight="1">
      <c r="A61" s="8"/>
    </row>
    <row r="62" ht="12.75">
      <c r="A62" s="9"/>
    </row>
  </sheetData>
  <sheetProtection selectLockedCells="1"/>
  <mergeCells count="7">
    <mergeCell ref="A1:A3"/>
    <mergeCell ref="C4:D4"/>
    <mergeCell ref="A4:A5"/>
    <mergeCell ref="B4:B5"/>
    <mergeCell ref="B3:D3"/>
    <mergeCell ref="B1:D1"/>
    <mergeCell ref="B2:D2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5511811023622047" right="0.5511811023622047" top="0.6692913385826772" bottom="0.6692913385826772" header="0.4724409448818898" footer="0.4330708661417323"/>
  <pageSetup horizontalDpi="600" verticalDpi="600" orientation="portrait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 customHeight="1">
      <c r="A1" s="60" t="s">
        <v>0</v>
      </c>
      <c r="B1" s="61" t="s">
        <v>242</v>
      </c>
      <c r="C1" s="61"/>
      <c r="D1" s="61"/>
    </row>
    <row r="2" spans="1:4" ht="25.5" customHeight="1">
      <c r="A2" s="60"/>
      <c r="B2" s="59" t="s">
        <v>233</v>
      </c>
      <c r="C2" s="59"/>
      <c r="D2" s="59"/>
    </row>
    <row r="3" spans="1:4" ht="12.75" customHeight="1">
      <c r="A3" s="60"/>
      <c r="B3" s="57" t="s">
        <v>234</v>
      </c>
      <c r="C3" s="57"/>
      <c r="D3" s="57"/>
    </row>
    <row r="4" spans="1:4" ht="21.75" customHeight="1">
      <c r="A4" s="55" t="s">
        <v>1</v>
      </c>
      <c r="B4" s="55" t="s">
        <v>87</v>
      </c>
      <c r="C4" s="55" t="s">
        <v>2</v>
      </c>
      <c r="D4" s="55"/>
    </row>
    <row r="5" spans="1:4" ht="12.75">
      <c r="A5" s="55"/>
      <c r="B5" s="55"/>
      <c r="C5" s="29">
        <v>41275</v>
      </c>
      <c r="D5" s="29">
        <v>41455</v>
      </c>
    </row>
    <row r="6" spans="1:4" ht="12.75">
      <c r="A6" s="16" t="s">
        <v>3</v>
      </c>
      <c r="B6" s="16" t="s">
        <v>79</v>
      </c>
      <c r="C6" s="16" t="s">
        <v>4</v>
      </c>
      <c r="D6" s="16" t="s">
        <v>5</v>
      </c>
    </row>
    <row r="7" spans="1:4" s="6" customFormat="1" ht="12.75">
      <c r="A7" s="18" t="s">
        <v>82</v>
      </c>
      <c r="B7" s="28"/>
      <c r="C7" s="13"/>
      <c r="D7" s="13"/>
    </row>
    <row r="8" spans="1:4" s="6" customFormat="1" ht="12.75">
      <c r="A8" s="18" t="s">
        <v>6</v>
      </c>
      <c r="B8" s="28"/>
      <c r="C8" s="13"/>
      <c r="D8" s="13"/>
    </row>
    <row r="9" spans="1:4" s="7" customFormat="1" ht="12.75">
      <c r="A9" s="19" t="s">
        <v>7</v>
      </c>
      <c r="B9" s="27" t="s">
        <v>8</v>
      </c>
      <c r="C9" s="32">
        <v>11014864</v>
      </c>
      <c r="D9" s="33">
        <v>11436947</v>
      </c>
    </row>
    <row r="10" spans="1:4" s="7" customFormat="1" ht="12.75">
      <c r="A10" s="19" t="s">
        <v>9</v>
      </c>
      <c r="B10" s="27" t="s">
        <v>10</v>
      </c>
      <c r="C10" s="32">
        <v>75713375</v>
      </c>
      <c r="D10" s="33">
        <v>99295438</v>
      </c>
    </row>
    <row r="11" spans="1:4" s="6" customFormat="1" ht="12.75">
      <c r="A11" s="18" t="s">
        <v>88</v>
      </c>
      <c r="B11" s="28" t="s">
        <v>11</v>
      </c>
      <c r="C11" s="12">
        <f>SUM(C9:C10)</f>
        <v>86728239</v>
      </c>
      <c r="D11" s="12">
        <f>SUM(D9:D10)</f>
        <v>110732385</v>
      </c>
    </row>
    <row r="12" spans="1:4" s="6" customFormat="1" ht="12.75">
      <c r="A12" s="18" t="s">
        <v>12</v>
      </c>
      <c r="B12" s="28"/>
      <c r="C12" s="34"/>
      <c r="D12" s="35"/>
    </row>
    <row r="13" spans="1:4" s="6" customFormat="1" ht="12.75">
      <c r="A13" s="18" t="s">
        <v>13</v>
      </c>
      <c r="B13" s="28"/>
      <c r="C13" s="32"/>
      <c r="D13" s="33"/>
    </row>
    <row r="14" spans="1:4" s="7" customFormat="1" ht="12.75">
      <c r="A14" s="19" t="s">
        <v>14</v>
      </c>
      <c r="B14" s="27" t="s">
        <v>15</v>
      </c>
      <c r="C14" s="33">
        <v>0</v>
      </c>
      <c r="D14" s="33">
        <v>0</v>
      </c>
    </row>
    <row r="15" spans="1:4" s="7" customFormat="1" ht="12.75">
      <c r="A15" s="19" t="s">
        <v>16</v>
      </c>
      <c r="B15" s="27" t="s">
        <v>17</v>
      </c>
      <c r="C15" s="33">
        <v>0</v>
      </c>
      <c r="D15" s="33">
        <v>0</v>
      </c>
    </row>
    <row r="16" spans="1:4" s="7" customFormat="1" ht="12.75">
      <c r="A16" s="19" t="s">
        <v>90</v>
      </c>
      <c r="B16" s="27" t="s">
        <v>18</v>
      </c>
      <c r="C16" s="33">
        <v>0</v>
      </c>
      <c r="D16" s="33">
        <v>0</v>
      </c>
    </row>
    <row r="17" spans="1:4" s="7" customFormat="1" ht="12.75">
      <c r="A17" s="19" t="s">
        <v>19</v>
      </c>
      <c r="B17" s="27" t="s">
        <v>20</v>
      </c>
      <c r="C17" s="33">
        <v>0</v>
      </c>
      <c r="D17" s="33">
        <v>0</v>
      </c>
    </row>
    <row r="18" spans="1:4" s="7" customFormat="1" ht="12.75">
      <c r="A18" s="19" t="s">
        <v>21</v>
      </c>
      <c r="B18" s="27" t="s">
        <v>22</v>
      </c>
      <c r="C18" s="32">
        <v>644263</v>
      </c>
      <c r="D18" s="33">
        <v>273475</v>
      </c>
    </row>
    <row r="19" spans="1:4" s="6" customFormat="1" ht="12.75">
      <c r="A19" s="18" t="s">
        <v>89</v>
      </c>
      <c r="B19" s="30" t="s">
        <v>23</v>
      </c>
      <c r="C19" s="12">
        <f>SUM(C14:C18)</f>
        <v>644263</v>
      </c>
      <c r="D19" s="12">
        <f>SUM(D14:D18)</f>
        <v>273475</v>
      </c>
    </row>
    <row r="20" spans="1:4" s="6" customFormat="1" ht="12.75">
      <c r="A20" s="22" t="s">
        <v>24</v>
      </c>
      <c r="B20" s="28"/>
      <c r="C20" s="32"/>
      <c r="D20" s="33"/>
    </row>
    <row r="21" spans="1:4" s="7" customFormat="1" ht="12.75">
      <c r="A21" s="23" t="s">
        <v>25</v>
      </c>
      <c r="B21" s="27" t="s">
        <v>26</v>
      </c>
      <c r="C21" s="32">
        <v>14807090</v>
      </c>
      <c r="D21" s="33">
        <v>4693001</v>
      </c>
    </row>
    <row r="22" spans="1:4" s="6" customFormat="1" ht="12.75">
      <c r="A22" s="18" t="s">
        <v>27</v>
      </c>
      <c r="B22" s="28" t="s">
        <v>28</v>
      </c>
      <c r="C22" s="32">
        <v>315191</v>
      </c>
      <c r="D22" s="33">
        <v>566872</v>
      </c>
    </row>
    <row r="23" spans="1:4" s="6" customFormat="1" ht="12.75">
      <c r="A23" s="22" t="s">
        <v>84</v>
      </c>
      <c r="B23" s="28" t="s">
        <v>29</v>
      </c>
      <c r="C23" s="12">
        <f>C19+C21+C22</f>
        <v>15766544</v>
      </c>
      <c r="D23" s="12">
        <f>D19+D21+D22</f>
        <v>5533348</v>
      </c>
    </row>
    <row r="24" spans="1:4" s="6" customFormat="1" ht="12.75">
      <c r="A24" s="22" t="s">
        <v>83</v>
      </c>
      <c r="B24" s="28" t="s">
        <v>30</v>
      </c>
      <c r="C24" s="34"/>
      <c r="D24" s="33">
        <v>0</v>
      </c>
    </row>
    <row r="25" spans="1:4" s="6" customFormat="1" ht="12.75">
      <c r="A25" s="22" t="s">
        <v>80</v>
      </c>
      <c r="B25" s="28"/>
      <c r="C25" s="34"/>
      <c r="D25" s="35"/>
    </row>
    <row r="26" spans="1:4" s="7" customFormat="1" ht="12.75">
      <c r="A26" s="23" t="s">
        <v>31</v>
      </c>
      <c r="B26" s="27" t="s">
        <v>32</v>
      </c>
      <c r="C26" s="33">
        <v>0</v>
      </c>
      <c r="D26" s="33">
        <v>0</v>
      </c>
    </row>
    <row r="27" spans="1:4" s="7" customFormat="1" ht="12.75">
      <c r="A27" s="23" t="s">
        <v>33</v>
      </c>
      <c r="B27" s="27" t="s">
        <v>34</v>
      </c>
      <c r="C27" s="32">
        <v>204218</v>
      </c>
      <c r="D27" s="33">
        <v>209563</v>
      </c>
    </row>
    <row r="28" spans="1:4" s="7" customFormat="1" ht="12.75">
      <c r="A28" s="23" t="s">
        <v>35</v>
      </c>
      <c r="B28" s="27" t="s">
        <v>36</v>
      </c>
      <c r="C28" s="33">
        <v>0</v>
      </c>
      <c r="D28" s="33">
        <v>0</v>
      </c>
    </row>
    <row r="29" spans="1:4" s="7" customFormat="1" ht="12.75">
      <c r="A29" s="23" t="s">
        <v>239</v>
      </c>
      <c r="B29" s="27" t="s">
        <v>37</v>
      </c>
      <c r="C29" s="32">
        <v>12557</v>
      </c>
      <c r="D29" s="33">
        <v>0</v>
      </c>
    </row>
    <row r="30" spans="1:4" s="7" customFormat="1" ht="12.75">
      <c r="A30" s="23" t="s">
        <v>38</v>
      </c>
      <c r="B30" s="27" t="s">
        <v>39</v>
      </c>
      <c r="C30" s="32">
        <v>263018</v>
      </c>
      <c r="D30" s="33">
        <v>534331</v>
      </c>
    </row>
    <row r="31" spans="1:4" s="6" customFormat="1" ht="12.75">
      <c r="A31" s="22" t="s">
        <v>85</v>
      </c>
      <c r="B31" s="28" t="s">
        <v>40</v>
      </c>
      <c r="C31" s="12">
        <f>SUM(C26:C30)</f>
        <v>479793</v>
      </c>
      <c r="D31" s="12">
        <f>SUM(D26:D30)</f>
        <v>743894</v>
      </c>
    </row>
    <row r="32" spans="1:4" s="6" customFormat="1" ht="25.5">
      <c r="A32" s="22" t="s">
        <v>41</v>
      </c>
      <c r="B32" s="28" t="s">
        <v>42</v>
      </c>
      <c r="C32" s="12">
        <f>C23+C24-C31-C41</f>
        <v>15286751</v>
      </c>
      <c r="D32" s="12">
        <f>D23+D24-D31-D41</f>
        <v>4789454</v>
      </c>
    </row>
    <row r="33" spans="1:4" s="6" customFormat="1" ht="12.75">
      <c r="A33" s="22" t="s">
        <v>43</v>
      </c>
      <c r="B33" s="28" t="s">
        <v>44</v>
      </c>
      <c r="C33" s="12">
        <f>C11+C32</f>
        <v>102014990</v>
      </c>
      <c r="D33" s="12">
        <f>D11+D32</f>
        <v>115521839</v>
      </c>
    </row>
    <row r="34" spans="1:4" s="6" customFormat="1" ht="25.5">
      <c r="A34" s="22" t="s">
        <v>45</v>
      </c>
      <c r="B34" s="28"/>
      <c r="C34" s="34"/>
      <c r="D34" s="35"/>
    </row>
    <row r="35" spans="1:4" s="7" customFormat="1" ht="12.75">
      <c r="A35" s="23" t="s">
        <v>46</v>
      </c>
      <c r="B35" s="27" t="s">
        <v>47</v>
      </c>
      <c r="C35" s="36">
        <v>0</v>
      </c>
      <c r="D35" s="33">
        <v>0</v>
      </c>
    </row>
    <row r="36" spans="1:4" s="7" customFormat="1" ht="12.75">
      <c r="A36" s="23" t="s">
        <v>33</v>
      </c>
      <c r="B36" s="27" t="s">
        <v>48</v>
      </c>
      <c r="C36" s="36">
        <v>0</v>
      </c>
      <c r="D36" s="33">
        <v>0</v>
      </c>
    </row>
    <row r="37" spans="1:4" s="7" customFormat="1" ht="12.75">
      <c r="A37" s="23" t="s">
        <v>35</v>
      </c>
      <c r="B37" s="27" t="s">
        <v>49</v>
      </c>
      <c r="C37" s="36">
        <v>0</v>
      </c>
      <c r="D37" s="33">
        <v>0</v>
      </c>
    </row>
    <row r="38" spans="1:4" s="7" customFormat="1" ht="12.75">
      <c r="A38" s="23" t="s">
        <v>50</v>
      </c>
      <c r="B38" s="27" t="s">
        <v>51</v>
      </c>
      <c r="C38" s="36">
        <v>0</v>
      </c>
      <c r="D38" s="33">
        <v>0</v>
      </c>
    </row>
    <row r="39" spans="1:4" s="7" customFormat="1" ht="12.75">
      <c r="A39" s="23" t="s">
        <v>52</v>
      </c>
      <c r="B39" s="27" t="s">
        <v>53</v>
      </c>
      <c r="C39" s="36">
        <v>0</v>
      </c>
      <c r="D39" s="33">
        <v>0</v>
      </c>
    </row>
    <row r="40" spans="1:4" s="6" customFormat="1" ht="12.75">
      <c r="A40" s="22" t="s">
        <v>86</v>
      </c>
      <c r="B40" s="28" t="s">
        <v>54</v>
      </c>
      <c r="C40" s="36">
        <v>0</v>
      </c>
      <c r="D40" s="33">
        <v>0</v>
      </c>
    </row>
    <row r="41" spans="1:4" s="6" customFormat="1" ht="12.75">
      <c r="A41" s="22" t="s">
        <v>55</v>
      </c>
      <c r="B41" s="28" t="s">
        <v>56</v>
      </c>
      <c r="C41" s="13"/>
      <c r="D41" s="13"/>
    </row>
    <row r="42" spans="1:4" s="6" customFormat="1" ht="12.75">
      <c r="A42" s="22" t="s">
        <v>57</v>
      </c>
      <c r="B42" s="28"/>
      <c r="C42" s="13"/>
      <c r="D42" s="13"/>
    </row>
    <row r="43" spans="1:4" s="6" customFormat="1" ht="12.75">
      <c r="A43" s="22" t="s">
        <v>81</v>
      </c>
      <c r="B43" s="28"/>
      <c r="C43" s="13"/>
      <c r="D43" s="13"/>
    </row>
    <row r="44" spans="1:4" s="7" customFormat="1" ht="12.75">
      <c r="A44" s="23" t="s">
        <v>232</v>
      </c>
      <c r="B44" s="27" t="s">
        <v>58</v>
      </c>
      <c r="C44" s="10">
        <v>93222080</v>
      </c>
      <c r="D44" s="10">
        <v>111678114</v>
      </c>
    </row>
    <row r="45" spans="1:4" s="6" customFormat="1" ht="12.75">
      <c r="A45" s="22" t="s">
        <v>59</v>
      </c>
      <c r="B45" s="28"/>
      <c r="C45" s="13"/>
      <c r="D45" s="13"/>
    </row>
    <row r="46" spans="1:4" s="7" customFormat="1" ht="12.75">
      <c r="A46" s="23" t="s">
        <v>60</v>
      </c>
      <c r="B46" s="27" t="s">
        <v>61</v>
      </c>
      <c r="C46" s="10"/>
      <c r="D46" s="10"/>
    </row>
    <row r="47" spans="1:4" s="6" customFormat="1" ht="12.75">
      <c r="A47" s="22" t="s">
        <v>62</v>
      </c>
      <c r="B47" s="28"/>
      <c r="C47" s="13"/>
      <c r="D47" s="13"/>
    </row>
    <row r="48" spans="1:4" s="7" customFormat="1" ht="12.75">
      <c r="A48" s="24" t="s">
        <v>63</v>
      </c>
      <c r="B48" s="27" t="s">
        <v>64</v>
      </c>
      <c r="C48" s="10"/>
      <c r="D48" s="10"/>
    </row>
    <row r="49" spans="1:4" s="6" customFormat="1" ht="12.75">
      <c r="A49" s="22" t="s">
        <v>65</v>
      </c>
      <c r="B49" s="28"/>
      <c r="C49" s="13"/>
      <c r="D49" s="13"/>
    </row>
    <row r="50" spans="1:4" s="7" customFormat="1" ht="25.5">
      <c r="A50" s="23" t="s">
        <v>66</v>
      </c>
      <c r="B50" s="27"/>
      <c r="C50" s="10"/>
      <c r="D50" s="10"/>
    </row>
    <row r="51" spans="1:4" s="7" customFormat="1" ht="12.75">
      <c r="A51" s="23" t="s">
        <v>240</v>
      </c>
      <c r="B51" s="27" t="s">
        <v>67</v>
      </c>
      <c r="C51" s="10"/>
      <c r="D51" s="10"/>
    </row>
    <row r="52" spans="1:4" s="7" customFormat="1" ht="12.75">
      <c r="A52" s="23" t="s">
        <v>68</v>
      </c>
      <c r="B52" s="27" t="s">
        <v>69</v>
      </c>
      <c r="C52" s="10"/>
      <c r="D52" s="10"/>
    </row>
    <row r="53" spans="1:4" s="7" customFormat="1" ht="25.5">
      <c r="A53" s="23" t="s">
        <v>241</v>
      </c>
      <c r="B53" s="31"/>
      <c r="C53" s="10"/>
      <c r="D53" s="10"/>
    </row>
    <row r="54" spans="1:4" s="7" customFormat="1" ht="12.75">
      <c r="A54" s="23" t="s">
        <v>240</v>
      </c>
      <c r="B54" s="27" t="s">
        <v>70</v>
      </c>
      <c r="C54" s="10"/>
      <c r="D54" s="10"/>
    </row>
    <row r="55" spans="1:4" s="7" customFormat="1" ht="12.75">
      <c r="A55" s="23" t="s">
        <v>68</v>
      </c>
      <c r="B55" s="27" t="s">
        <v>71</v>
      </c>
      <c r="C55" s="10"/>
      <c r="D55" s="10"/>
    </row>
    <row r="56" spans="1:4" s="6" customFormat="1" ht="12.75">
      <c r="A56" s="22" t="s">
        <v>72</v>
      </c>
      <c r="B56" s="28"/>
      <c r="C56" s="13"/>
      <c r="D56" s="13"/>
    </row>
    <row r="57" spans="1:4" s="7" customFormat="1" ht="12.75">
      <c r="A57" s="23" t="s">
        <v>240</v>
      </c>
      <c r="B57" s="27" t="s">
        <v>73</v>
      </c>
      <c r="C57" s="10">
        <v>8792910</v>
      </c>
      <c r="D57" s="10">
        <v>3843725</v>
      </c>
    </row>
    <row r="58" spans="1:4" s="7" customFormat="1" ht="12.75">
      <c r="A58" s="23" t="s">
        <v>68</v>
      </c>
      <c r="B58" s="27" t="s">
        <v>74</v>
      </c>
      <c r="C58" s="10"/>
      <c r="D58" s="10"/>
    </row>
    <row r="59" spans="1:4" s="6" customFormat="1" ht="12.75">
      <c r="A59" s="22" t="s">
        <v>75</v>
      </c>
      <c r="B59" s="28" t="s">
        <v>76</v>
      </c>
      <c r="C59" s="13"/>
      <c r="D59" s="13"/>
    </row>
    <row r="60" spans="1:4" s="6" customFormat="1" ht="25.5">
      <c r="A60" s="22" t="s">
        <v>77</v>
      </c>
      <c r="B60" s="28" t="s">
        <v>78</v>
      </c>
      <c r="C60" s="12">
        <f>C44+C46+C48+C51-C52+C54-C55+C57-C58-C59</f>
        <v>102014990</v>
      </c>
      <c r="D60" s="12">
        <f>D44+D46+D48+D51-D52+D54-D55+D57-D58-D59</f>
        <v>115521839</v>
      </c>
    </row>
    <row r="61" s="6" customFormat="1" ht="16.5" customHeight="1">
      <c r="A61" s="8"/>
    </row>
    <row r="62" ht="12.75">
      <c r="A62" s="9"/>
    </row>
  </sheetData>
  <sheetProtection selectLockedCells="1"/>
  <mergeCells count="7">
    <mergeCell ref="A1:A3"/>
    <mergeCell ref="B4:B5"/>
    <mergeCell ref="C4:D4"/>
    <mergeCell ref="A4:A5"/>
    <mergeCell ref="B3:D3"/>
    <mergeCell ref="B1:D1"/>
    <mergeCell ref="B2:D2"/>
  </mergeCells>
  <dataValidations count="5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54:D55 C41:D41 C46:D46">
      <formula1>0</formula1>
      <formula2>1E+23</formula2>
    </dataValidation>
    <dataValidation type="whole" allowBlank="1" showInputMessage="1" showErrorMessage="1" errorTitle="Eroare format data" error="Eroare format data" sqref="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</dataValidations>
  <hyperlinks>
    <hyperlink ref="A38" r:id="rId1" display="_ftn1"/>
  </hyperlinks>
  <printOptions/>
  <pageMargins left="0.5511811023622047" right="0.5511811023622047" top="0.6692913385826772" bottom="0.6692913385826772" header="0.4724409448818898" footer="0.4330708661417323"/>
  <pageSetup horizontalDpi="600" verticalDpi="600" orientation="portrait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29" sqref="F29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 customHeight="1">
      <c r="A1" s="52" t="s">
        <v>0</v>
      </c>
      <c r="B1" s="57" t="s">
        <v>243</v>
      </c>
      <c r="C1" s="57"/>
      <c r="D1" s="57"/>
    </row>
    <row r="2" spans="1:4" ht="25.5" customHeight="1">
      <c r="A2" s="53"/>
      <c r="B2" s="59" t="s">
        <v>233</v>
      </c>
      <c r="C2" s="59"/>
      <c r="D2" s="59"/>
    </row>
    <row r="3" spans="1:4" ht="12.75" customHeight="1">
      <c r="A3" s="54"/>
      <c r="B3" s="57" t="s">
        <v>234</v>
      </c>
      <c r="C3" s="57"/>
      <c r="D3" s="57"/>
    </row>
    <row r="4" spans="1:4" ht="24.75" customHeight="1">
      <c r="A4" s="55" t="s">
        <v>1</v>
      </c>
      <c r="B4" s="55" t="s">
        <v>87</v>
      </c>
      <c r="C4" s="55" t="s">
        <v>2</v>
      </c>
      <c r="D4" s="55"/>
    </row>
    <row r="5" spans="1:4" ht="12.75">
      <c r="A5" s="55"/>
      <c r="B5" s="55"/>
      <c r="C5" s="29">
        <v>41275</v>
      </c>
      <c r="D5" s="29">
        <v>41455</v>
      </c>
    </row>
    <row r="6" spans="1:4" ht="12.75">
      <c r="A6" s="16" t="s">
        <v>3</v>
      </c>
      <c r="B6" s="16" t="s">
        <v>79</v>
      </c>
      <c r="C6" s="16" t="s">
        <v>4</v>
      </c>
      <c r="D6" s="16" t="s">
        <v>5</v>
      </c>
    </row>
    <row r="7" spans="1:4" s="6" customFormat="1" ht="12.75">
      <c r="A7" s="18" t="s">
        <v>82</v>
      </c>
      <c r="B7" s="28"/>
      <c r="C7" s="13"/>
      <c r="D7" s="13"/>
    </row>
    <row r="8" spans="1:4" s="6" customFormat="1" ht="12.75">
      <c r="A8" s="18" t="s">
        <v>6</v>
      </c>
      <c r="B8" s="28"/>
      <c r="C8" s="13"/>
      <c r="D8" s="13"/>
    </row>
    <row r="9" spans="1:4" s="7" customFormat="1" ht="12.75">
      <c r="A9" s="19" t="s">
        <v>7</v>
      </c>
      <c r="B9" s="27" t="s">
        <v>8</v>
      </c>
      <c r="C9" s="10">
        <v>0</v>
      </c>
      <c r="D9" s="10">
        <v>0</v>
      </c>
    </row>
    <row r="10" spans="1:4" s="7" customFormat="1" ht="12.75">
      <c r="A10" s="19" t="s">
        <v>9</v>
      </c>
      <c r="B10" s="27" t="s">
        <v>10</v>
      </c>
      <c r="C10" s="10">
        <v>14521500.200000001</v>
      </c>
      <c r="D10" s="10">
        <v>18599341.98</v>
      </c>
    </row>
    <row r="11" spans="1:4" s="6" customFormat="1" ht="12.75">
      <c r="A11" s="18" t="s">
        <v>88</v>
      </c>
      <c r="B11" s="28" t="s">
        <v>11</v>
      </c>
      <c r="C11" s="12">
        <f>C9+C10</f>
        <v>14521500.200000001</v>
      </c>
      <c r="D11" s="12">
        <f>D9+D10</f>
        <v>18599341.98</v>
      </c>
    </row>
    <row r="12" spans="1:4" s="6" customFormat="1" ht="12.75">
      <c r="A12" s="18" t="s">
        <v>12</v>
      </c>
      <c r="B12" s="28"/>
      <c r="C12" s="13"/>
      <c r="D12" s="13"/>
    </row>
    <row r="13" spans="1:4" s="6" customFormat="1" ht="12.75">
      <c r="A13" s="18" t="s">
        <v>13</v>
      </c>
      <c r="B13" s="28"/>
      <c r="C13" s="13"/>
      <c r="D13" s="13"/>
    </row>
    <row r="14" spans="1:4" s="7" customFormat="1" ht="12.75">
      <c r="A14" s="19" t="s">
        <v>14</v>
      </c>
      <c r="B14" s="27" t="s">
        <v>15</v>
      </c>
      <c r="C14" s="10">
        <v>0</v>
      </c>
      <c r="D14" s="10">
        <v>0</v>
      </c>
    </row>
    <row r="15" spans="1:4" s="7" customFormat="1" ht="12.75">
      <c r="A15" s="19" t="s">
        <v>16</v>
      </c>
      <c r="B15" s="27" t="s">
        <v>17</v>
      </c>
      <c r="C15" s="10">
        <v>0</v>
      </c>
      <c r="D15" s="10">
        <v>0</v>
      </c>
    </row>
    <row r="16" spans="1:4" s="7" customFormat="1" ht="12.75">
      <c r="A16" s="19" t="s">
        <v>90</v>
      </c>
      <c r="B16" s="27" t="s">
        <v>18</v>
      </c>
      <c r="C16" s="10">
        <v>0</v>
      </c>
      <c r="D16" s="10">
        <v>0</v>
      </c>
    </row>
    <row r="17" spans="1:4" s="7" customFormat="1" ht="12.75">
      <c r="A17" s="19" t="s">
        <v>19</v>
      </c>
      <c r="B17" s="27" t="s">
        <v>20</v>
      </c>
      <c r="C17" s="10">
        <v>0</v>
      </c>
      <c r="D17" s="10">
        <v>5.820766091346739E-11</v>
      </c>
    </row>
    <row r="18" spans="1:4" s="7" customFormat="1" ht="12.75">
      <c r="A18" s="19" t="s">
        <v>21</v>
      </c>
      <c r="B18" s="27" t="s">
        <v>22</v>
      </c>
      <c r="C18" s="10">
        <v>0</v>
      </c>
      <c r="D18" s="10">
        <v>0</v>
      </c>
    </row>
    <row r="19" spans="1:4" s="6" customFormat="1" ht="12.75">
      <c r="A19" s="18" t="s">
        <v>89</v>
      </c>
      <c r="B19" s="30" t="s">
        <v>23</v>
      </c>
      <c r="C19" s="14">
        <f>C14+C15+C16+C17+C18</f>
        <v>0</v>
      </c>
      <c r="D19" s="14">
        <f>D14+D15+D16+D17+D18</f>
        <v>5.820766091346739E-11</v>
      </c>
    </row>
    <row r="20" spans="1:4" s="6" customFormat="1" ht="12.75">
      <c r="A20" s="22" t="s">
        <v>24</v>
      </c>
      <c r="B20" s="28"/>
      <c r="C20" s="13"/>
      <c r="D20" s="13"/>
    </row>
    <row r="21" spans="1:4" s="7" customFormat="1" ht="12.75">
      <c r="A21" s="23" t="s">
        <v>25</v>
      </c>
      <c r="B21" s="27" t="s">
        <v>26</v>
      </c>
      <c r="C21" s="10">
        <v>5321115.369999999</v>
      </c>
      <c r="D21" s="10">
        <v>8259429.12</v>
      </c>
    </row>
    <row r="22" spans="1:4" s="6" customFormat="1" ht="12.75">
      <c r="A22" s="18" t="s">
        <v>27</v>
      </c>
      <c r="B22" s="28" t="s">
        <v>28</v>
      </c>
      <c r="C22" s="13">
        <v>909.75</v>
      </c>
      <c r="D22" s="13">
        <v>168577.4899999991</v>
      </c>
    </row>
    <row r="23" spans="1:4" s="6" customFormat="1" ht="12.75">
      <c r="A23" s="22" t="s">
        <v>84</v>
      </c>
      <c r="B23" s="28" t="s">
        <v>29</v>
      </c>
      <c r="C23" s="12">
        <f>C19+C21+C22</f>
        <v>5322025.119999999</v>
      </c>
      <c r="D23" s="12">
        <f>D19+D21+D22</f>
        <v>8428006.61</v>
      </c>
    </row>
    <row r="24" spans="1:4" s="6" customFormat="1" ht="12.75">
      <c r="A24" s="22" t="s">
        <v>83</v>
      </c>
      <c r="B24" s="28" t="s">
        <v>30</v>
      </c>
      <c r="C24" s="13"/>
      <c r="D24" s="13"/>
    </row>
    <row r="25" spans="1:4" s="6" customFormat="1" ht="12.75">
      <c r="A25" s="22" t="s">
        <v>80</v>
      </c>
      <c r="B25" s="28"/>
      <c r="C25" s="13"/>
      <c r="D25" s="13"/>
    </row>
    <row r="26" spans="1:4" s="7" customFormat="1" ht="12.75">
      <c r="A26" s="23" t="s">
        <v>31</v>
      </c>
      <c r="B26" s="27" t="s">
        <v>32</v>
      </c>
      <c r="C26" s="10">
        <v>0</v>
      </c>
      <c r="D26" s="10">
        <v>0</v>
      </c>
    </row>
    <row r="27" spans="1:4" s="7" customFormat="1" ht="12.75">
      <c r="A27" s="23" t="s">
        <v>33</v>
      </c>
      <c r="B27" s="27" t="s">
        <v>34</v>
      </c>
      <c r="C27" s="10">
        <v>15507.01</v>
      </c>
      <c r="D27" s="10">
        <v>10906.71</v>
      </c>
    </row>
    <row r="28" spans="1:4" s="7" customFormat="1" ht="12.75">
      <c r="A28" s="23" t="s">
        <v>35</v>
      </c>
      <c r="B28" s="27" t="s">
        <v>36</v>
      </c>
      <c r="C28" s="10">
        <v>0</v>
      </c>
      <c r="D28" s="10">
        <v>0</v>
      </c>
    </row>
    <row r="29" spans="1:4" s="7" customFormat="1" ht="12.75">
      <c r="A29" s="23" t="s">
        <v>239</v>
      </c>
      <c r="B29" s="27" t="s">
        <v>37</v>
      </c>
      <c r="C29" s="10">
        <v>0</v>
      </c>
      <c r="D29" s="10">
        <v>0</v>
      </c>
    </row>
    <row r="30" spans="1:4" s="7" customFormat="1" ht="12.75">
      <c r="A30" s="23" t="s">
        <v>38</v>
      </c>
      <c r="B30" s="27" t="s">
        <v>39</v>
      </c>
      <c r="C30" s="10">
        <v>123028.17</v>
      </c>
      <c r="D30" s="10">
        <v>45626.82999999907</v>
      </c>
    </row>
    <row r="31" spans="1:4" s="6" customFormat="1" ht="12.75">
      <c r="A31" s="22" t="s">
        <v>85</v>
      </c>
      <c r="B31" s="28" t="s">
        <v>40</v>
      </c>
      <c r="C31" s="12">
        <f>SUM(C26:C30)</f>
        <v>138535.18</v>
      </c>
      <c r="D31" s="12">
        <f>SUM(D26:D30)</f>
        <v>56533.53999999907</v>
      </c>
    </row>
    <row r="32" spans="1:4" s="6" customFormat="1" ht="25.5">
      <c r="A32" s="22" t="s">
        <v>41</v>
      </c>
      <c r="B32" s="28" t="s">
        <v>42</v>
      </c>
      <c r="C32" s="12">
        <f>C23+C24-C31-C41</f>
        <v>5183489.9399999995</v>
      </c>
      <c r="D32" s="12">
        <f>D23+D24-D31-D41</f>
        <v>8371473.07</v>
      </c>
    </row>
    <row r="33" spans="1:4" s="6" customFormat="1" ht="12.75">
      <c r="A33" s="22" t="s">
        <v>43</v>
      </c>
      <c r="B33" s="28" t="s">
        <v>44</v>
      </c>
      <c r="C33" s="12">
        <f>C11+C32</f>
        <v>19704990.14</v>
      </c>
      <c r="D33" s="12">
        <f>D11+D32</f>
        <v>26970815.05</v>
      </c>
    </row>
    <row r="34" spans="1:4" s="6" customFormat="1" ht="25.5">
      <c r="A34" s="22" t="s">
        <v>45</v>
      </c>
      <c r="B34" s="28"/>
      <c r="C34" s="13"/>
      <c r="D34" s="13"/>
    </row>
    <row r="35" spans="1:4" s="7" customFormat="1" ht="12.75">
      <c r="A35" s="23" t="s">
        <v>46</v>
      </c>
      <c r="B35" s="27" t="s">
        <v>47</v>
      </c>
      <c r="C35" s="10">
        <v>0</v>
      </c>
      <c r="D35" s="10">
        <v>0</v>
      </c>
    </row>
    <row r="36" spans="1:4" s="7" customFormat="1" ht="12.75">
      <c r="A36" s="23" t="s">
        <v>33</v>
      </c>
      <c r="B36" s="27" t="s">
        <v>48</v>
      </c>
      <c r="C36" s="10">
        <v>0</v>
      </c>
      <c r="D36" s="10">
        <v>0</v>
      </c>
    </row>
    <row r="37" spans="1:4" s="7" customFormat="1" ht="12.75">
      <c r="A37" s="23" t="s">
        <v>35</v>
      </c>
      <c r="B37" s="27" t="s">
        <v>49</v>
      </c>
      <c r="C37" s="10">
        <v>0</v>
      </c>
      <c r="D37" s="10">
        <v>0</v>
      </c>
    </row>
    <row r="38" spans="1:4" s="7" customFormat="1" ht="12.75">
      <c r="A38" s="23" t="s">
        <v>50</v>
      </c>
      <c r="B38" s="27" t="s">
        <v>51</v>
      </c>
      <c r="C38" s="10">
        <v>0</v>
      </c>
      <c r="D38" s="10">
        <v>0</v>
      </c>
    </row>
    <row r="39" spans="1:4" s="7" customFormat="1" ht="12.75">
      <c r="A39" s="23" t="s">
        <v>52</v>
      </c>
      <c r="B39" s="27" t="s">
        <v>53</v>
      </c>
      <c r="C39" s="10">
        <v>0</v>
      </c>
      <c r="D39" s="10">
        <v>0</v>
      </c>
    </row>
    <row r="40" spans="1:4" s="6" customFormat="1" ht="12.75">
      <c r="A40" s="22" t="s">
        <v>86</v>
      </c>
      <c r="B40" s="28" t="s">
        <v>54</v>
      </c>
      <c r="C40" s="12">
        <f>SUM(C35:C39)</f>
        <v>0</v>
      </c>
      <c r="D40" s="12">
        <f>SUM(D35:D39)</f>
        <v>0</v>
      </c>
    </row>
    <row r="41" spans="1:4" s="6" customFormat="1" ht="12.75">
      <c r="A41" s="22" t="s">
        <v>55</v>
      </c>
      <c r="B41" s="28" t="s">
        <v>56</v>
      </c>
      <c r="C41" s="13"/>
      <c r="D41" s="13"/>
    </row>
    <row r="42" spans="1:4" s="6" customFormat="1" ht="12.75">
      <c r="A42" s="22" t="s">
        <v>57</v>
      </c>
      <c r="B42" s="28"/>
      <c r="C42" s="13"/>
      <c r="D42" s="13"/>
    </row>
    <row r="43" spans="1:4" s="6" customFormat="1" ht="12.75">
      <c r="A43" s="22" t="s">
        <v>81</v>
      </c>
      <c r="B43" s="28"/>
      <c r="C43" s="13"/>
      <c r="D43" s="13"/>
    </row>
    <row r="44" spans="1:4" s="7" customFormat="1" ht="12.75">
      <c r="A44" s="23" t="s">
        <v>232</v>
      </c>
      <c r="B44" s="27" t="s">
        <v>58</v>
      </c>
      <c r="C44" s="10">
        <v>18562697.75</v>
      </c>
      <c r="D44" s="10">
        <v>25248035.94</v>
      </c>
    </row>
    <row r="45" spans="1:4" s="6" customFormat="1" ht="12.75">
      <c r="A45" s="22" t="s">
        <v>59</v>
      </c>
      <c r="B45" s="28"/>
      <c r="C45" s="13"/>
      <c r="D45" s="13"/>
    </row>
    <row r="46" spans="1:4" s="7" customFormat="1" ht="12.75">
      <c r="A46" s="23" t="s">
        <v>60</v>
      </c>
      <c r="B46" s="27" t="s">
        <v>61</v>
      </c>
      <c r="C46" s="10">
        <v>0</v>
      </c>
      <c r="D46" s="10">
        <v>0</v>
      </c>
    </row>
    <row r="47" spans="1:4" s="6" customFormat="1" ht="12.75">
      <c r="A47" s="22" t="s">
        <v>62</v>
      </c>
      <c r="B47" s="28"/>
      <c r="C47" s="13"/>
      <c r="D47" s="13"/>
    </row>
    <row r="48" spans="1:4" s="7" customFormat="1" ht="12.75">
      <c r="A48" s="24" t="s">
        <v>63</v>
      </c>
      <c r="B48" s="27" t="s">
        <v>64</v>
      </c>
      <c r="C48" s="10">
        <v>0</v>
      </c>
      <c r="D48" s="10">
        <v>0</v>
      </c>
    </row>
    <row r="49" spans="1:4" s="6" customFormat="1" ht="12.75">
      <c r="A49" s="22" t="s">
        <v>65</v>
      </c>
      <c r="B49" s="28"/>
      <c r="C49" s="13"/>
      <c r="D49" s="13"/>
    </row>
    <row r="50" spans="1:4" s="7" customFormat="1" ht="25.5">
      <c r="A50" s="23" t="s">
        <v>66</v>
      </c>
      <c r="B50" s="27"/>
      <c r="C50" s="10"/>
      <c r="D50" s="10"/>
    </row>
    <row r="51" spans="1:4" s="7" customFormat="1" ht="12.75">
      <c r="A51" s="23" t="s">
        <v>240</v>
      </c>
      <c r="B51" s="27" t="s">
        <v>67</v>
      </c>
      <c r="C51" s="10">
        <v>223761.9</v>
      </c>
      <c r="D51" s="10">
        <v>1142292.39</v>
      </c>
    </row>
    <row r="52" spans="1:4" s="7" customFormat="1" ht="12.75">
      <c r="A52" s="23" t="s">
        <v>68</v>
      </c>
      <c r="B52" s="27" t="s">
        <v>69</v>
      </c>
      <c r="C52" s="10">
        <v>0</v>
      </c>
      <c r="D52" s="10">
        <v>0</v>
      </c>
    </row>
    <row r="53" spans="1:4" s="7" customFormat="1" ht="25.5">
      <c r="A53" s="23" t="s">
        <v>241</v>
      </c>
      <c r="B53" s="31"/>
      <c r="C53" s="10"/>
      <c r="D53" s="10"/>
    </row>
    <row r="54" spans="1:4" s="7" customFormat="1" ht="12.75">
      <c r="A54" s="23" t="s">
        <v>240</v>
      </c>
      <c r="B54" s="27" t="s">
        <v>70</v>
      </c>
      <c r="C54" s="10">
        <v>0</v>
      </c>
      <c r="D54" s="10">
        <v>0</v>
      </c>
    </row>
    <row r="55" spans="1:4" s="7" customFormat="1" ht="12.75">
      <c r="A55" s="23" t="s">
        <v>68</v>
      </c>
      <c r="B55" s="27" t="s">
        <v>71</v>
      </c>
      <c r="C55" s="10">
        <v>0</v>
      </c>
      <c r="D55" s="10">
        <v>0</v>
      </c>
    </row>
    <row r="56" spans="1:4" s="6" customFormat="1" ht="12.75">
      <c r="A56" s="22" t="s">
        <v>72</v>
      </c>
      <c r="B56" s="28"/>
      <c r="C56" s="13"/>
      <c r="D56" s="13"/>
    </row>
    <row r="57" spans="1:4" s="7" customFormat="1" ht="12.75">
      <c r="A57" s="23" t="s">
        <v>240</v>
      </c>
      <c r="B57" s="27" t="s">
        <v>73</v>
      </c>
      <c r="C57" s="10">
        <v>918530.49</v>
      </c>
      <c r="D57" s="10">
        <v>580487</v>
      </c>
    </row>
    <row r="58" spans="1:4" s="7" customFormat="1" ht="12.75">
      <c r="A58" s="23" t="s">
        <v>68</v>
      </c>
      <c r="B58" s="27" t="s">
        <v>74</v>
      </c>
      <c r="C58" s="10">
        <v>0</v>
      </c>
      <c r="D58" s="10">
        <v>0</v>
      </c>
    </row>
    <row r="59" spans="1:4" s="6" customFormat="1" ht="12.75">
      <c r="A59" s="22" t="s">
        <v>75</v>
      </c>
      <c r="B59" s="28" t="s">
        <v>76</v>
      </c>
      <c r="C59" s="10">
        <v>0</v>
      </c>
      <c r="D59" s="10">
        <v>0</v>
      </c>
    </row>
    <row r="60" spans="1:4" s="6" customFormat="1" ht="25.5">
      <c r="A60" s="22" t="s">
        <v>77</v>
      </c>
      <c r="B60" s="28" t="s">
        <v>78</v>
      </c>
      <c r="C60" s="12">
        <f>C44+C46+C48+C51-C52+C54-C55+C57-C58-C59</f>
        <v>19704990.139999997</v>
      </c>
      <c r="D60" s="12">
        <f>D44+D46+D48+D51-D52+D54-D55+D57-D58-D59</f>
        <v>26970815.330000002</v>
      </c>
    </row>
    <row r="61" s="6" customFormat="1" ht="16.5" customHeight="1">
      <c r="A61" s="8"/>
    </row>
    <row r="62" ht="12.75">
      <c r="A62" s="9"/>
    </row>
  </sheetData>
  <sheetProtection selectLockedCells="1"/>
  <mergeCells count="7">
    <mergeCell ref="A1:A3"/>
    <mergeCell ref="B4:B5"/>
    <mergeCell ref="C4:D4"/>
    <mergeCell ref="A4:A5"/>
    <mergeCell ref="B3:D3"/>
    <mergeCell ref="B1:D1"/>
    <mergeCell ref="B2:D2"/>
  </mergeCells>
  <dataValidations count="8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 C35:D39 C46:D46 C48:D48 C52:D52 C54:D55 C58:D59">
      <formula1>0</formula1>
      <formula2>10000000000000000000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7">
      <formula1>0</formula1>
      <formula2>1000000000000000000</formula2>
    </dataValidation>
    <dataValidation type="whole" allowBlank="1" showInputMessage="1" showErrorMessage="1" errorTitle="Eroare format data" error="Eroare format data" sqref="C24:D24 C51:D51">
      <formula1>0</formula1>
      <formula2>1E+21</formula2>
    </dataValidation>
    <dataValidation type="whole" allowBlank="1" showInputMessage="1" showErrorMessage="1" errorTitle="Eroare format data" error="Eroare format data" sqref="C41:D41">
      <formula1>0</formula1>
      <formula2>1E+23</formula2>
    </dataValidation>
  </dataValidations>
  <hyperlinks>
    <hyperlink ref="A38" r:id="rId1" display="_ftn1"/>
  </hyperlinks>
  <printOptions/>
  <pageMargins left="0.5511811023622047" right="0.5511811023622047" top="0.6692913385826772" bottom="0.6692913385826772" header="0.4724409448818898" footer="0.4330708661417323"/>
  <pageSetup horizontalDpi="600" verticalDpi="600" orientation="portrait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24" customHeight="1">
      <c r="A1" s="60" t="s">
        <v>0</v>
      </c>
      <c r="B1" s="58" t="s">
        <v>237</v>
      </c>
      <c r="C1" s="62"/>
      <c r="D1" s="62"/>
    </row>
    <row r="2" spans="1:4" ht="26.25" customHeight="1">
      <c r="A2" s="60"/>
      <c r="B2" s="59" t="s">
        <v>233</v>
      </c>
      <c r="C2" s="59"/>
      <c r="D2" s="59"/>
    </row>
    <row r="3" spans="1:4" ht="12.75" customHeight="1">
      <c r="A3" s="60"/>
      <c r="B3" s="57" t="s">
        <v>234</v>
      </c>
      <c r="C3" s="57"/>
      <c r="D3" s="57"/>
    </row>
    <row r="4" spans="1:4" ht="19.5" customHeight="1">
      <c r="A4" s="55" t="s">
        <v>1</v>
      </c>
      <c r="B4" s="55" t="s">
        <v>87</v>
      </c>
      <c r="C4" s="55" t="s">
        <v>2</v>
      </c>
      <c r="D4" s="55"/>
    </row>
    <row r="5" spans="1:4" ht="12.75">
      <c r="A5" s="55"/>
      <c r="B5" s="55"/>
      <c r="C5" s="29">
        <v>41275</v>
      </c>
      <c r="D5" s="29">
        <v>41455</v>
      </c>
    </row>
    <row r="6" spans="1:4" ht="12.75">
      <c r="A6" s="16" t="s">
        <v>3</v>
      </c>
      <c r="B6" s="16" t="s">
        <v>79</v>
      </c>
      <c r="C6" s="16" t="s">
        <v>4</v>
      </c>
      <c r="D6" s="16" t="s">
        <v>5</v>
      </c>
    </row>
    <row r="7" spans="1:4" s="6" customFormat="1" ht="12.75">
      <c r="A7" s="18" t="s">
        <v>82</v>
      </c>
      <c r="B7" s="28"/>
      <c r="C7" s="13"/>
      <c r="D7" s="13"/>
    </row>
    <row r="8" spans="1:4" s="6" customFormat="1" ht="12.75">
      <c r="A8" s="18" t="s">
        <v>6</v>
      </c>
      <c r="B8" s="28"/>
      <c r="C8" s="13"/>
      <c r="D8" s="13"/>
    </row>
    <row r="9" spans="1:4" s="7" customFormat="1" ht="12.75">
      <c r="A9" s="19" t="s">
        <v>7</v>
      </c>
      <c r="B9" s="27" t="s">
        <v>8</v>
      </c>
      <c r="C9" s="37"/>
      <c r="D9" s="10"/>
    </row>
    <row r="10" spans="1:4" s="7" customFormat="1" ht="12.75">
      <c r="A10" s="19" t="s">
        <v>9</v>
      </c>
      <c r="B10" s="27" t="s">
        <v>10</v>
      </c>
      <c r="C10" s="37"/>
      <c r="D10" s="10"/>
    </row>
    <row r="11" spans="1:4" s="6" customFormat="1" ht="12.75">
      <c r="A11" s="18" t="s">
        <v>88</v>
      </c>
      <c r="B11" s="28" t="s">
        <v>11</v>
      </c>
      <c r="C11" s="12">
        <f>C9+C10</f>
        <v>0</v>
      </c>
      <c r="D11" s="12">
        <f>D9+D10</f>
        <v>0</v>
      </c>
    </row>
    <row r="12" spans="1:4" s="6" customFormat="1" ht="12.75">
      <c r="A12" s="18" t="s">
        <v>12</v>
      </c>
      <c r="B12" s="28"/>
      <c r="C12" s="13"/>
      <c r="D12" s="13"/>
    </row>
    <row r="13" spans="1:4" s="6" customFormat="1" ht="12.75">
      <c r="A13" s="18" t="s">
        <v>13</v>
      </c>
      <c r="B13" s="28"/>
      <c r="C13" s="13"/>
      <c r="D13" s="13"/>
    </row>
    <row r="14" spans="1:4" s="7" customFormat="1" ht="12.75">
      <c r="A14" s="19" t="s">
        <v>14</v>
      </c>
      <c r="B14" s="27" t="s">
        <v>15</v>
      </c>
      <c r="C14" s="37"/>
      <c r="D14" s="10"/>
    </row>
    <row r="15" spans="1:4" s="7" customFormat="1" ht="12.75">
      <c r="A15" s="19" t="s">
        <v>16</v>
      </c>
      <c r="B15" s="27" t="s">
        <v>17</v>
      </c>
      <c r="C15" s="37"/>
      <c r="D15" s="10"/>
    </row>
    <row r="16" spans="1:4" s="7" customFormat="1" ht="12.75">
      <c r="A16" s="19" t="s">
        <v>90</v>
      </c>
      <c r="B16" s="27" t="s">
        <v>18</v>
      </c>
      <c r="C16" s="37"/>
      <c r="D16" s="10"/>
    </row>
    <row r="17" spans="1:4" s="7" customFormat="1" ht="12.75">
      <c r="A17" s="19" t="s">
        <v>19</v>
      </c>
      <c r="B17" s="27" t="s">
        <v>20</v>
      </c>
      <c r="C17" s="37"/>
      <c r="D17" s="10"/>
    </row>
    <row r="18" spans="1:4" s="7" customFormat="1" ht="12.75">
      <c r="A18" s="19" t="s">
        <v>21</v>
      </c>
      <c r="B18" s="27" t="s">
        <v>22</v>
      </c>
      <c r="C18" s="37"/>
      <c r="D18" s="10">
        <v>17523</v>
      </c>
    </row>
    <row r="19" spans="1:4" s="6" customFormat="1" ht="12.75">
      <c r="A19" s="18" t="s">
        <v>89</v>
      </c>
      <c r="B19" s="30" t="s">
        <v>23</v>
      </c>
      <c r="C19" s="14">
        <f>C14+C15+C16+C17+C18</f>
        <v>0</v>
      </c>
      <c r="D19" s="14">
        <f>D14+D15+D16+D17+D18</f>
        <v>17523</v>
      </c>
    </row>
    <row r="20" spans="1:4" s="6" customFormat="1" ht="12.75">
      <c r="A20" s="22" t="s">
        <v>24</v>
      </c>
      <c r="B20" s="28"/>
      <c r="C20" s="13"/>
      <c r="D20" s="13"/>
    </row>
    <row r="21" spans="1:4" s="7" customFormat="1" ht="12.75">
      <c r="A21" s="23" t="s">
        <v>25</v>
      </c>
      <c r="B21" s="27" t="s">
        <v>26</v>
      </c>
      <c r="C21" s="37">
        <v>3224082</v>
      </c>
      <c r="D21" s="10">
        <v>3727780</v>
      </c>
    </row>
    <row r="22" spans="1:4" s="6" customFormat="1" ht="12.75">
      <c r="A22" s="18" t="s">
        <v>27</v>
      </c>
      <c r="B22" s="28" t="s">
        <v>28</v>
      </c>
      <c r="C22" s="38">
        <v>2205</v>
      </c>
      <c r="D22" s="13">
        <v>549</v>
      </c>
    </row>
    <row r="23" spans="1:4" s="6" customFormat="1" ht="12.75">
      <c r="A23" s="22" t="s">
        <v>84</v>
      </c>
      <c r="B23" s="28" t="s">
        <v>29</v>
      </c>
      <c r="C23" s="12">
        <f>C19+C21+C22</f>
        <v>3226287</v>
      </c>
      <c r="D23" s="12">
        <f>D19+D21+D22</f>
        <v>3745852</v>
      </c>
    </row>
    <row r="24" spans="1:4" s="6" customFormat="1" ht="12.75">
      <c r="A24" s="22" t="s">
        <v>83</v>
      </c>
      <c r="B24" s="28" t="s">
        <v>30</v>
      </c>
      <c r="C24" s="13"/>
      <c r="D24" s="13"/>
    </row>
    <row r="25" spans="1:4" s="6" customFormat="1" ht="12.75">
      <c r="A25" s="22" t="s">
        <v>80</v>
      </c>
      <c r="B25" s="28"/>
      <c r="C25" s="13"/>
      <c r="D25" s="13"/>
    </row>
    <row r="26" spans="1:4" s="7" customFormat="1" ht="12.75">
      <c r="A26" s="23" t="s">
        <v>31</v>
      </c>
      <c r="B26" s="27" t="s">
        <v>32</v>
      </c>
      <c r="C26" s="37"/>
      <c r="D26" s="10"/>
    </row>
    <row r="27" spans="1:4" s="7" customFormat="1" ht="12.75">
      <c r="A27" s="23" t="s">
        <v>33</v>
      </c>
      <c r="B27" s="27" t="s">
        <v>34</v>
      </c>
      <c r="C27" s="37">
        <v>164</v>
      </c>
      <c r="D27" s="10">
        <v>169</v>
      </c>
    </row>
    <row r="28" spans="1:4" s="7" customFormat="1" ht="12.75">
      <c r="A28" s="23" t="s">
        <v>35</v>
      </c>
      <c r="B28" s="27" t="s">
        <v>36</v>
      </c>
      <c r="C28" s="37"/>
      <c r="D28" s="10"/>
    </row>
    <row r="29" spans="1:4" s="7" customFormat="1" ht="12.75">
      <c r="A29" s="23" t="s">
        <v>239</v>
      </c>
      <c r="B29" s="27" t="s">
        <v>37</v>
      </c>
      <c r="C29" s="37"/>
      <c r="D29" s="10"/>
    </row>
    <row r="30" spans="1:4" s="7" customFormat="1" ht="12.75">
      <c r="A30" s="23" t="s">
        <v>38</v>
      </c>
      <c r="B30" s="27" t="s">
        <v>39</v>
      </c>
      <c r="C30" s="37">
        <f>1077+862</f>
        <v>1939</v>
      </c>
      <c r="D30" s="10">
        <v>316</v>
      </c>
    </row>
    <row r="31" spans="1:4" s="6" customFormat="1" ht="12.75">
      <c r="A31" s="22" t="s">
        <v>85</v>
      </c>
      <c r="B31" s="28" t="s">
        <v>40</v>
      </c>
      <c r="C31" s="12">
        <f>SUM(C26:C30)</f>
        <v>2103</v>
      </c>
      <c r="D31" s="12">
        <f>SUM(D26:D30)</f>
        <v>485</v>
      </c>
    </row>
    <row r="32" spans="1:4" s="6" customFormat="1" ht="25.5">
      <c r="A32" s="22" t="s">
        <v>41</v>
      </c>
      <c r="B32" s="28" t="s">
        <v>42</v>
      </c>
      <c r="C32" s="12">
        <f>C23+C24-C31-C41</f>
        <v>3224184</v>
      </c>
      <c r="D32" s="12">
        <f>D23+D24-D31-D41</f>
        <v>3745367</v>
      </c>
    </row>
    <row r="33" spans="1:4" s="6" customFormat="1" ht="12.75">
      <c r="A33" s="22" t="s">
        <v>43</v>
      </c>
      <c r="B33" s="28" t="s">
        <v>44</v>
      </c>
      <c r="C33" s="12">
        <f>C11+C32</f>
        <v>3224184</v>
      </c>
      <c r="D33" s="12">
        <f>D11+D32</f>
        <v>3745367</v>
      </c>
    </row>
    <row r="34" spans="1:4" s="6" customFormat="1" ht="25.5">
      <c r="A34" s="22" t="s">
        <v>45</v>
      </c>
      <c r="B34" s="28"/>
      <c r="C34" s="13"/>
      <c r="D34" s="13"/>
    </row>
    <row r="35" spans="1:4" s="7" customFormat="1" ht="12.75">
      <c r="A35" s="23" t="s">
        <v>46</v>
      </c>
      <c r="B35" s="27" t="s">
        <v>47</v>
      </c>
      <c r="C35" s="10"/>
      <c r="D35" s="10"/>
    </row>
    <row r="36" spans="1:4" s="7" customFormat="1" ht="12.75">
      <c r="A36" s="23" t="s">
        <v>33</v>
      </c>
      <c r="B36" s="27" t="s">
        <v>48</v>
      </c>
      <c r="C36" s="10"/>
      <c r="D36" s="10"/>
    </row>
    <row r="37" spans="1:4" s="7" customFormat="1" ht="12.75">
      <c r="A37" s="23" t="s">
        <v>35</v>
      </c>
      <c r="B37" s="27" t="s">
        <v>49</v>
      </c>
      <c r="C37" s="10"/>
      <c r="D37" s="10"/>
    </row>
    <row r="38" spans="1:4" s="7" customFormat="1" ht="12.75">
      <c r="A38" s="23" t="s">
        <v>50</v>
      </c>
      <c r="B38" s="27" t="s">
        <v>51</v>
      </c>
      <c r="C38" s="10"/>
      <c r="D38" s="10"/>
    </row>
    <row r="39" spans="1:4" s="7" customFormat="1" ht="12.75">
      <c r="A39" s="23" t="s">
        <v>52</v>
      </c>
      <c r="B39" s="27" t="s">
        <v>53</v>
      </c>
      <c r="C39" s="10"/>
      <c r="D39" s="10"/>
    </row>
    <row r="40" spans="1:4" s="6" customFormat="1" ht="12.75">
      <c r="A40" s="22" t="s">
        <v>86</v>
      </c>
      <c r="B40" s="28" t="s">
        <v>54</v>
      </c>
      <c r="C40" s="12">
        <f>SUM(C35:C39)</f>
        <v>0</v>
      </c>
      <c r="D40" s="12">
        <f>SUM(D35:D39)</f>
        <v>0</v>
      </c>
    </row>
    <row r="41" spans="1:4" s="6" customFormat="1" ht="12.75">
      <c r="A41" s="22" t="s">
        <v>55</v>
      </c>
      <c r="B41" s="28" t="s">
        <v>56</v>
      </c>
      <c r="C41" s="13"/>
      <c r="D41" s="13"/>
    </row>
    <row r="42" spans="1:4" s="6" customFormat="1" ht="12.75">
      <c r="A42" s="22" t="s">
        <v>57</v>
      </c>
      <c r="B42" s="28"/>
      <c r="C42" s="13"/>
      <c r="D42" s="13"/>
    </row>
    <row r="43" spans="1:4" s="6" customFormat="1" ht="12.75">
      <c r="A43" s="22" t="s">
        <v>81</v>
      </c>
      <c r="B43" s="28"/>
      <c r="C43" s="13"/>
      <c r="D43" s="13"/>
    </row>
    <row r="44" spans="1:4" s="7" customFormat="1" ht="12.75">
      <c r="A44" s="23" t="s">
        <v>232</v>
      </c>
      <c r="B44" s="27" t="s">
        <v>58</v>
      </c>
      <c r="C44" s="37">
        <v>2946320</v>
      </c>
      <c r="D44" s="10">
        <v>3641770</v>
      </c>
    </row>
    <row r="45" spans="1:4" s="6" customFormat="1" ht="12.75">
      <c r="A45" s="22" t="s">
        <v>59</v>
      </c>
      <c r="B45" s="28"/>
      <c r="C45" s="38"/>
      <c r="D45" s="13"/>
    </row>
    <row r="46" spans="1:4" s="7" customFormat="1" ht="12.75">
      <c r="A46" s="23" t="s">
        <v>60</v>
      </c>
      <c r="B46" s="27" t="s">
        <v>61</v>
      </c>
      <c r="C46" s="37"/>
      <c r="D46" s="10"/>
    </row>
    <row r="47" spans="1:4" s="6" customFormat="1" ht="12.75">
      <c r="A47" s="22" t="s">
        <v>62</v>
      </c>
      <c r="B47" s="28"/>
      <c r="C47" s="38"/>
      <c r="D47" s="13"/>
    </row>
    <row r="48" spans="1:4" s="7" customFormat="1" ht="12.75">
      <c r="A48" s="24" t="s">
        <v>63</v>
      </c>
      <c r="B48" s="27" t="s">
        <v>64</v>
      </c>
      <c r="C48" s="37"/>
      <c r="D48" s="10"/>
    </row>
    <row r="49" spans="1:4" s="6" customFormat="1" ht="12.75">
      <c r="A49" s="22" t="s">
        <v>65</v>
      </c>
      <c r="B49" s="28"/>
      <c r="C49" s="38"/>
      <c r="D49" s="13"/>
    </row>
    <row r="50" spans="1:4" s="7" customFormat="1" ht="25.5">
      <c r="A50" s="23" t="s">
        <v>66</v>
      </c>
      <c r="B50" s="27"/>
      <c r="C50" s="37"/>
      <c r="D50" s="10"/>
    </row>
    <row r="51" spans="1:4" s="7" customFormat="1" ht="12.75">
      <c r="A51" s="23" t="s">
        <v>240</v>
      </c>
      <c r="B51" s="27" t="s">
        <v>67</v>
      </c>
      <c r="C51" s="37"/>
      <c r="D51" s="10"/>
    </row>
    <row r="52" spans="1:4" s="7" customFormat="1" ht="12.75">
      <c r="A52" s="23" t="s">
        <v>68</v>
      </c>
      <c r="B52" s="27" t="s">
        <v>69</v>
      </c>
      <c r="C52" s="37"/>
      <c r="D52" s="10"/>
    </row>
    <row r="53" spans="1:4" s="7" customFormat="1" ht="25.5">
      <c r="A53" s="23" t="s">
        <v>241</v>
      </c>
      <c r="B53" s="31"/>
      <c r="C53" s="37"/>
      <c r="D53" s="10"/>
    </row>
    <row r="54" spans="1:4" s="7" customFormat="1" ht="12.75">
      <c r="A54" s="23" t="s">
        <v>240</v>
      </c>
      <c r="B54" s="27" t="s">
        <v>70</v>
      </c>
      <c r="C54" s="37"/>
      <c r="D54" s="10"/>
    </row>
    <row r="55" spans="1:4" s="7" customFormat="1" ht="12.75">
      <c r="A55" s="23" t="s">
        <v>68</v>
      </c>
      <c r="B55" s="27" t="s">
        <v>71</v>
      </c>
      <c r="C55" s="37"/>
      <c r="D55" s="10"/>
    </row>
    <row r="56" spans="1:4" s="6" customFormat="1" ht="12.75">
      <c r="A56" s="22" t="s">
        <v>72</v>
      </c>
      <c r="B56" s="28"/>
      <c r="C56" s="38"/>
      <c r="D56" s="13"/>
    </row>
    <row r="57" spans="1:4" s="7" customFormat="1" ht="12.75">
      <c r="A57" s="23" t="s">
        <v>240</v>
      </c>
      <c r="B57" s="27" t="s">
        <v>73</v>
      </c>
      <c r="C57" s="37">
        <v>277864</v>
      </c>
      <c r="D57" s="10">
        <v>103597</v>
      </c>
    </row>
    <row r="58" spans="1:4" s="7" customFormat="1" ht="12.75">
      <c r="A58" s="23" t="s">
        <v>68</v>
      </c>
      <c r="B58" s="27" t="s">
        <v>74</v>
      </c>
      <c r="C58" s="37"/>
      <c r="D58" s="10"/>
    </row>
    <row r="59" spans="1:4" s="6" customFormat="1" ht="12.75">
      <c r="A59" s="22" t="s">
        <v>75</v>
      </c>
      <c r="B59" s="28" t="s">
        <v>76</v>
      </c>
      <c r="C59" s="38"/>
      <c r="D59" s="13"/>
    </row>
    <row r="60" spans="1:4" s="6" customFormat="1" ht="25.5">
      <c r="A60" s="22" t="s">
        <v>77</v>
      </c>
      <c r="B60" s="28" t="s">
        <v>78</v>
      </c>
      <c r="C60" s="12">
        <f>C44+C46+C48+C51-C52+C54-C55+C57-C58-C59</f>
        <v>3224184</v>
      </c>
      <c r="D60" s="12">
        <f>D44+D46+D48+D51-D52+D54-D55+D57-D58-D59</f>
        <v>3745367</v>
      </c>
    </row>
    <row r="61" s="6" customFormat="1" ht="16.5" customHeight="1">
      <c r="A61" s="8"/>
    </row>
    <row r="62" ht="12.75">
      <c r="A62" s="9"/>
    </row>
  </sheetData>
  <sheetProtection selectLockedCells="1"/>
  <mergeCells count="7">
    <mergeCell ref="A1:A3"/>
    <mergeCell ref="C4:D4"/>
    <mergeCell ref="B4:B5"/>
    <mergeCell ref="A4:A5"/>
    <mergeCell ref="B3:D3"/>
    <mergeCell ref="B1:D1"/>
    <mergeCell ref="B2:D2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54:D55 C41:D41 C46:D46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5511811023622047" right="0.5511811023622047" top="0.6692913385826772" bottom="0.6692913385826772" header="0.4724409448818898" footer="0.4330708661417323"/>
  <pageSetup horizontalDpi="600" verticalDpi="600" orientation="portrait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 customHeight="1">
      <c r="A1" s="52" t="s">
        <v>0</v>
      </c>
      <c r="B1" s="63" t="s">
        <v>244</v>
      </c>
      <c r="C1" s="63"/>
      <c r="D1" s="63"/>
    </row>
    <row r="2" spans="1:4" ht="25.5" customHeight="1">
      <c r="A2" s="53"/>
      <c r="B2" s="59" t="s">
        <v>233</v>
      </c>
      <c r="C2" s="59"/>
      <c r="D2" s="59"/>
    </row>
    <row r="3" spans="1:4" ht="12.75" customHeight="1">
      <c r="A3" s="54"/>
      <c r="B3" s="64" t="s">
        <v>234</v>
      </c>
      <c r="C3" s="65"/>
      <c r="D3" s="66"/>
    </row>
    <row r="4" spans="1:4" ht="19.5" customHeight="1">
      <c r="A4" s="55" t="s">
        <v>1</v>
      </c>
      <c r="B4" s="55" t="s">
        <v>87</v>
      </c>
      <c r="C4" s="55" t="s">
        <v>2</v>
      </c>
      <c r="D4" s="55"/>
    </row>
    <row r="5" spans="1:4" ht="12.75">
      <c r="A5" s="55"/>
      <c r="B5" s="55"/>
      <c r="C5" s="29">
        <v>41275</v>
      </c>
      <c r="D5" s="29">
        <v>41455</v>
      </c>
    </row>
    <row r="6" spans="1:4" ht="12.75">
      <c r="A6" s="16" t="s">
        <v>3</v>
      </c>
      <c r="B6" s="16" t="s">
        <v>79</v>
      </c>
      <c r="C6" s="16" t="s">
        <v>4</v>
      </c>
      <c r="D6" s="16" t="s">
        <v>5</v>
      </c>
    </row>
    <row r="7" spans="1:4" s="6" customFormat="1" ht="12.75">
      <c r="A7" s="18" t="s">
        <v>82</v>
      </c>
      <c r="B7" s="28"/>
      <c r="C7" s="13"/>
      <c r="D7" s="13"/>
    </row>
    <row r="8" spans="1:4" s="6" customFormat="1" ht="12.75">
      <c r="A8" s="18" t="s">
        <v>6</v>
      </c>
      <c r="B8" s="28"/>
      <c r="C8" s="13"/>
      <c r="D8" s="13"/>
    </row>
    <row r="9" spans="1:4" s="7" customFormat="1" ht="12.75">
      <c r="A9" s="19" t="s">
        <v>7</v>
      </c>
      <c r="B9" s="27" t="s">
        <v>8</v>
      </c>
      <c r="C9" s="10">
        <v>20983442</v>
      </c>
      <c r="D9" s="39">
        <v>20249545</v>
      </c>
    </row>
    <row r="10" spans="1:4" s="7" customFormat="1" ht="12.75">
      <c r="A10" s="19" t="s">
        <v>9</v>
      </c>
      <c r="B10" s="27" t="s">
        <v>10</v>
      </c>
      <c r="C10" s="10">
        <v>47177515</v>
      </c>
      <c r="D10" s="10">
        <v>52746200</v>
      </c>
    </row>
    <row r="11" spans="1:4" s="6" customFormat="1" ht="12.75">
      <c r="A11" s="18" t="s">
        <v>88</v>
      </c>
      <c r="B11" s="28" t="s">
        <v>11</v>
      </c>
      <c r="C11" s="12">
        <f>C9+C10</f>
        <v>68160957</v>
      </c>
      <c r="D11" s="12">
        <v>72995745</v>
      </c>
    </row>
    <row r="12" spans="1:4" s="6" customFormat="1" ht="12.75">
      <c r="A12" s="18" t="s">
        <v>12</v>
      </c>
      <c r="B12" s="28"/>
      <c r="C12" s="13"/>
      <c r="D12" s="13"/>
    </row>
    <row r="13" spans="1:4" s="6" customFormat="1" ht="12.75">
      <c r="A13" s="18" t="s">
        <v>13</v>
      </c>
      <c r="B13" s="28"/>
      <c r="C13" s="13"/>
      <c r="D13" s="13"/>
    </row>
    <row r="14" spans="1:4" s="7" customFormat="1" ht="12.75">
      <c r="A14" s="19" t="s">
        <v>14</v>
      </c>
      <c r="B14" s="27" t="s">
        <v>15</v>
      </c>
      <c r="C14" s="10">
        <v>0</v>
      </c>
      <c r="D14" s="10">
        <v>0</v>
      </c>
    </row>
    <row r="15" spans="1:4" s="7" customFormat="1" ht="12.75">
      <c r="A15" s="19" t="s">
        <v>16</v>
      </c>
      <c r="B15" s="27" t="s">
        <v>17</v>
      </c>
      <c r="C15" s="10">
        <v>0</v>
      </c>
      <c r="D15" s="10">
        <v>0</v>
      </c>
    </row>
    <row r="16" spans="1:4" s="7" customFormat="1" ht="12.75">
      <c r="A16" s="19" t="s">
        <v>90</v>
      </c>
      <c r="B16" s="27" t="s">
        <v>18</v>
      </c>
      <c r="C16" s="10">
        <v>0</v>
      </c>
      <c r="D16" s="10">
        <v>0</v>
      </c>
    </row>
    <row r="17" spans="1:4" s="7" customFormat="1" ht="12.75">
      <c r="A17" s="19" t="s">
        <v>19</v>
      </c>
      <c r="B17" s="27" t="s">
        <v>20</v>
      </c>
      <c r="C17" s="10">
        <v>0</v>
      </c>
      <c r="D17" s="39">
        <v>0</v>
      </c>
    </row>
    <row r="18" spans="1:4" s="7" customFormat="1" ht="12.75">
      <c r="A18" s="19" t="s">
        <v>21</v>
      </c>
      <c r="B18" s="27" t="s">
        <v>22</v>
      </c>
      <c r="C18" s="10">
        <v>0</v>
      </c>
      <c r="D18" s="39">
        <v>327964</v>
      </c>
    </row>
    <row r="19" spans="1:4" s="6" customFormat="1" ht="12.75">
      <c r="A19" s="18" t="s">
        <v>89</v>
      </c>
      <c r="B19" s="30" t="s">
        <v>23</v>
      </c>
      <c r="C19" s="14">
        <f>C14+C15+C16+C17+C18</f>
        <v>0</v>
      </c>
      <c r="D19" s="40">
        <v>327964</v>
      </c>
    </row>
    <row r="20" spans="1:4" s="6" customFormat="1" ht="12.75">
      <c r="A20" s="22" t="s">
        <v>24</v>
      </c>
      <c r="B20" s="28"/>
      <c r="C20" s="13"/>
      <c r="D20" s="13"/>
    </row>
    <row r="21" spans="1:4" s="7" customFormat="1" ht="12.75">
      <c r="A21" s="23" t="s">
        <v>25</v>
      </c>
      <c r="B21" s="27" t="s">
        <v>26</v>
      </c>
      <c r="C21" s="10">
        <v>2613542</v>
      </c>
      <c r="D21" s="39">
        <v>5739124</v>
      </c>
    </row>
    <row r="22" spans="1:4" s="6" customFormat="1" ht="12.75">
      <c r="A22" s="18" t="s">
        <v>27</v>
      </c>
      <c r="B22" s="28" t="s">
        <v>28</v>
      </c>
      <c r="C22" s="13">
        <v>361017</v>
      </c>
      <c r="D22" s="13">
        <v>135364</v>
      </c>
    </row>
    <row r="23" spans="1:4" s="6" customFormat="1" ht="12.75">
      <c r="A23" s="22" t="s">
        <v>84</v>
      </c>
      <c r="B23" s="28" t="s">
        <v>29</v>
      </c>
      <c r="C23" s="12">
        <f>C19+C21+C22</f>
        <v>2974559</v>
      </c>
      <c r="D23" s="12">
        <v>6202452</v>
      </c>
    </row>
    <row r="24" spans="1:4" s="6" customFormat="1" ht="12.75">
      <c r="A24" s="22" t="s">
        <v>83</v>
      </c>
      <c r="B24" s="28" t="s">
        <v>30</v>
      </c>
      <c r="C24" s="13">
        <v>1349</v>
      </c>
      <c r="D24" s="13">
        <v>1363</v>
      </c>
    </row>
    <row r="25" spans="1:4" s="6" customFormat="1" ht="12.75">
      <c r="A25" s="22" t="s">
        <v>80</v>
      </c>
      <c r="B25" s="28"/>
      <c r="C25" s="13"/>
      <c r="D25" s="13"/>
    </row>
    <row r="26" spans="1:4" s="7" customFormat="1" ht="12.75">
      <c r="A26" s="23" t="s">
        <v>31</v>
      </c>
      <c r="B26" s="27" t="s">
        <v>32</v>
      </c>
      <c r="C26" s="10">
        <v>0</v>
      </c>
      <c r="D26" s="10">
        <v>0</v>
      </c>
    </row>
    <row r="27" spans="1:4" s="7" customFormat="1" ht="12.75">
      <c r="A27" s="23" t="s">
        <v>33</v>
      </c>
      <c r="B27" s="27" t="s">
        <v>34</v>
      </c>
      <c r="C27" s="10">
        <v>25990</v>
      </c>
      <c r="D27" s="10">
        <v>18391</v>
      </c>
    </row>
    <row r="28" spans="1:4" s="7" customFormat="1" ht="12.75">
      <c r="A28" s="23" t="s">
        <v>35</v>
      </c>
      <c r="B28" s="27" t="s">
        <v>36</v>
      </c>
      <c r="C28" s="10">
        <v>0</v>
      </c>
      <c r="D28" s="10">
        <v>0</v>
      </c>
    </row>
    <row r="29" spans="1:4" s="7" customFormat="1" ht="12.75">
      <c r="A29" s="23" t="s">
        <v>239</v>
      </c>
      <c r="B29" s="27" t="s">
        <v>37</v>
      </c>
      <c r="C29" s="10">
        <v>0</v>
      </c>
      <c r="D29" s="10">
        <v>3452</v>
      </c>
    </row>
    <row r="30" spans="1:4" s="7" customFormat="1" ht="12.75">
      <c r="A30" s="23" t="s">
        <v>38</v>
      </c>
      <c r="B30" s="27" t="s">
        <v>39</v>
      </c>
      <c r="C30" s="10">
        <v>385185</v>
      </c>
      <c r="D30" s="10">
        <v>246499</v>
      </c>
    </row>
    <row r="31" spans="1:4" s="6" customFormat="1" ht="12.75">
      <c r="A31" s="22" t="s">
        <v>85</v>
      </c>
      <c r="B31" s="28" t="s">
        <v>40</v>
      </c>
      <c r="C31" s="12">
        <f>SUM(C26:C30)</f>
        <v>411175</v>
      </c>
      <c r="D31" s="12">
        <v>268342</v>
      </c>
    </row>
    <row r="32" spans="1:4" s="6" customFormat="1" ht="25.5">
      <c r="A32" s="22" t="s">
        <v>41</v>
      </c>
      <c r="B32" s="28" t="s">
        <v>42</v>
      </c>
      <c r="C32" s="12">
        <f>C23+C24-C31-C41</f>
        <v>2564733</v>
      </c>
      <c r="D32" s="12">
        <v>5935473</v>
      </c>
    </row>
    <row r="33" spans="1:4" s="6" customFormat="1" ht="12.75">
      <c r="A33" s="22" t="s">
        <v>43</v>
      </c>
      <c r="B33" s="28" t="s">
        <v>44</v>
      </c>
      <c r="C33" s="12">
        <f>C11+C32</f>
        <v>70725690</v>
      </c>
      <c r="D33" s="12">
        <v>78931218</v>
      </c>
    </row>
    <row r="34" spans="1:4" s="6" customFormat="1" ht="25.5">
      <c r="A34" s="22" t="s">
        <v>45</v>
      </c>
      <c r="B34" s="28"/>
      <c r="C34" s="13"/>
      <c r="D34" s="13"/>
    </row>
    <row r="35" spans="1:4" s="7" customFormat="1" ht="12.75">
      <c r="A35" s="23" t="s">
        <v>46</v>
      </c>
      <c r="B35" s="27" t="s">
        <v>47</v>
      </c>
      <c r="C35" s="10">
        <v>0</v>
      </c>
      <c r="D35" s="10">
        <v>0</v>
      </c>
    </row>
    <row r="36" spans="1:4" s="7" customFormat="1" ht="12.75">
      <c r="A36" s="23" t="s">
        <v>33</v>
      </c>
      <c r="B36" s="27" t="s">
        <v>48</v>
      </c>
      <c r="C36" s="10">
        <v>0</v>
      </c>
      <c r="D36" s="10">
        <v>0</v>
      </c>
    </row>
    <row r="37" spans="1:4" s="7" customFormat="1" ht="12.75">
      <c r="A37" s="23" t="s">
        <v>35</v>
      </c>
      <c r="B37" s="27" t="s">
        <v>49</v>
      </c>
      <c r="C37" s="10">
        <v>0</v>
      </c>
      <c r="D37" s="10">
        <v>0</v>
      </c>
    </row>
    <row r="38" spans="1:4" s="7" customFormat="1" ht="12.75">
      <c r="A38" s="23" t="s">
        <v>50</v>
      </c>
      <c r="B38" s="27" t="s">
        <v>51</v>
      </c>
      <c r="C38" s="10">
        <v>0</v>
      </c>
      <c r="D38" s="10">
        <v>0</v>
      </c>
    </row>
    <row r="39" spans="1:4" s="7" customFormat="1" ht="12.75">
      <c r="A39" s="23" t="s">
        <v>52</v>
      </c>
      <c r="B39" s="27" t="s">
        <v>53</v>
      </c>
      <c r="C39" s="10">
        <v>0</v>
      </c>
      <c r="D39" s="10">
        <v>0</v>
      </c>
    </row>
    <row r="40" spans="1:4" s="6" customFormat="1" ht="12.75">
      <c r="A40" s="22" t="s">
        <v>86</v>
      </c>
      <c r="B40" s="28" t="s">
        <v>54</v>
      </c>
      <c r="C40" s="12">
        <f>SUM(C35:C39)</f>
        <v>0</v>
      </c>
      <c r="D40" s="12">
        <v>0</v>
      </c>
    </row>
    <row r="41" spans="1:4" s="6" customFormat="1" ht="12.75">
      <c r="A41" s="22" t="s">
        <v>55</v>
      </c>
      <c r="B41" s="28" t="s">
        <v>56</v>
      </c>
      <c r="C41" s="13"/>
      <c r="D41" s="13"/>
    </row>
    <row r="42" spans="1:4" s="6" customFormat="1" ht="12.75">
      <c r="A42" s="22" t="s">
        <v>57</v>
      </c>
      <c r="B42" s="28"/>
      <c r="C42" s="13"/>
      <c r="D42" s="13"/>
    </row>
    <row r="43" spans="1:4" s="6" customFormat="1" ht="12.75">
      <c r="A43" s="22" t="s">
        <v>81</v>
      </c>
      <c r="B43" s="28"/>
      <c r="C43" s="13"/>
      <c r="D43" s="13"/>
    </row>
    <row r="44" spans="1:4" s="7" customFormat="1" ht="12.75">
      <c r="A44" s="23" t="s">
        <v>232</v>
      </c>
      <c r="B44" s="27" t="s">
        <v>58</v>
      </c>
      <c r="C44" s="10">
        <v>57530372</v>
      </c>
      <c r="D44" s="10">
        <v>64521837</v>
      </c>
    </row>
    <row r="45" spans="1:4" s="6" customFormat="1" ht="12.75">
      <c r="A45" s="22" t="s">
        <v>59</v>
      </c>
      <c r="B45" s="28"/>
      <c r="C45" s="13"/>
      <c r="D45" s="13"/>
    </row>
    <row r="46" spans="1:4" s="7" customFormat="1" ht="12.75">
      <c r="A46" s="23" t="s">
        <v>60</v>
      </c>
      <c r="B46" s="27" t="s">
        <v>61</v>
      </c>
      <c r="C46" s="10">
        <v>0</v>
      </c>
      <c r="D46" s="10">
        <v>0</v>
      </c>
    </row>
    <row r="47" spans="1:4" s="6" customFormat="1" ht="12.75">
      <c r="A47" s="22" t="s">
        <v>62</v>
      </c>
      <c r="B47" s="28"/>
      <c r="C47" s="13"/>
      <c r="D47" s="13"/>
    </row>
    <row r="48" spans="1:4" s="7" customFormat="1" ht="12.75">
      <c r="A48" s="24" t="s">
        <v>63</v>
      </c>
      <c r="B48" s="27" t="s">
        <v>64</v>
      </c>
      <c r="C48" s="10">
        <v>0</v>
      </c>
      <c r="D48" s="10">
        <v>0</v>
      </c>
    </row>
    <row r="49" spans="1:4" s="6" customFormat="1" ht="12.75">
      <c r="A49" s="22" t="s">
        <v>65</v>
      </c>
      <c r="B49" s="28"/>
      <c r="C49" s="13"/>
      <c r="D49" s="13"/>
    </row>
    <row r="50" spans="1:4" s="7" customFormat="1" ht="25.5">
      <c r="A50" s="23" t="s">
        <v>66</v>
      </c>
      <c r="B50" s="27"/>
      <c r="C50" s="10"/>
      <c r="D50" s="10"/>
    </row>
    <row r="51" spans="1:4" s="7" customFormat="1" ht="12.75">
      <c r="A51" s="23" t="s">
        <v>240</v>
      </c>
      <c r="B51" s="27" t="s">
        <v>67</v>
      </c>
      <c r="C51" s="10">
        <v>6639304</v>
      </c>
      <c r="D51" s="10">
        <v>13195318</v>
      </c>
    </row>
    <row r="52" spans="1:4" s="7" customFormat="1" ht="12.75">
      <c r="A52" s="23" t="s">
        <v>68</v>
      </c>
      <c r="B52" s="27" t="s">
        <v>69</v>
      </c>
      <c r="C52" s="10">
        <v>0</v>
      </c>
      <c r="D52" s="10">
        <v>0</v>
      </c>
    </row>
    <row r="53" spans="1:4" s="7" customFormat="1" ht="25.5">
      <c r="A53" s="23" t="s">
        <v>241</v>
      </c>
      <c r="B53" s="31"/>
      <c r="C53" s="10"/>
      <c r="D53" s="10"/>
    </row>
    <row r="54" spans="1:4" s="7" customFormat="1" ht="12.75">
      <c r="A54" s="23" t="s">
        <v>240</v>
      </c>
      <c r="B54" s="27" t="s">
        <v>70</v>
      </c>
      <c r="C54" s="10">
        <v>0</v>
      </c>
      <c r="D54" s="10">
        <v>0</v>
      </c>
    </row>
    <row r="55" spans="1:4" s="7" customFormat="1" ht="12.75">
      <c r="A55" s="23" t="s">
        <v>68</v>
      </c>
      <c r="B55" s="27" t="s">
        <v>71</v>
      </c>
      <c r="C55" s="10">
        <v>0</v>
      </c>
      <c r="D55" s="10">
        <v>0</v>
      </c>
    </row>
    <row r="56" spans="1:4" s="6" customFormat="1" ht="12.75">
      <c r="A56" s="22" t="s">
        <v>72</v>
      </c>
      <c r="B56" s="28"/>
      <c r="C56" s="13"/>
      <c r="D56" s="13"/>
    </row>
    <row r="57" spans="1:4" s="7" customFormat="1" ht="12.75">
      <c r="A57" s="23" t="s">
        <v>240</v>
      </c>
      <c r="B57" s="27" t="s">
        <v>73</v>
      </c>
      <c r="C57" s="10">
        <v>6556014</v>
      </c>
      <c r="D57" s="10">
        <v>1214063</v>
      </c>
    </row>
    <row r="58" spans="1:4" s="7" customFormat="1" ht="12.75">
      <c r="A58" s="23" t="s">
        <v>68</v>
      </c>
      <c r="B58" s="27" t="s">
        <v>74</v>
      </c>
      <c r="C58" s="10"/>
      <c r="D58" s="10">
        <v>0</v>
      </c>
    </row>
    <row r="59" spans="1:4" s="6" customFormat="1" ht="12.75">
      <c r="A59" s="22" t="s">
        <v>75</v>
      </c>
      <c r="B59" s="28" t="s">
        <v>76</v>
      </c>
      <c r="C59" s="13">
        <v>0</v>
      </c>
      <c r="D59" s="13">
        <v>0</v>
      </c>
    </row>
    <row r="60" spans="1:4" s="6" customFormat="1" ht="25.5">
      <c r="A60" s="22" t="s">
        <v>77</v>
      </c>
      <c r="B60" s="28" t="s">
        <v>78</v>
      </c>
      <c r="C60" s="12">
        <f>C44+C46+C48+C51-C52+C54-C55+C57-C58-C59</f>
        <v>70725690</v>
      </c>
      <c r="D60" s="12">
        <v>78931218</v>
      </c>
    </row>
    <row r="61" s="6" customFormat="1" ht="16.5" customHeight="1">
      <c r="A61" s="8"/>
    </row>
    <row r="62" ht="12.75">
      <c r="A62" s="9"/>
    </row>
  </sheetData>
  <sheetProtection selectLockedCells="1"/>
  <mergeCells count="7">
    <mergeCell ref="A1:A3"/>
    <mergeCell ref="B4:B5"/>
    <mergeCell ref="C4:D4"/>
    <mergeCell ref="A4:A5"/>
    <mergeCell ref="B1:D1"/>
    <mergeCell ref="B2:D2"/>
    <mergeCell ref="B3:D3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4:D55 C41:D41 C46:D46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5511811023622047" right="0.5511811023622047" top="0.6692913385826772" bottom="0.6692913385826772" header="0.4724409448818898" footer="0.4330708661417323"/>
  <pageSetup horizontalDpi="600" verticalDpi="600" orientation="portrait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 customHeight="1">
      <c r="A1" s="52" t="s">
        <v>0</v>
      </c>
      <c r="B1" s="67" t="s">
        <v>245</v>
      </c>
      <c r="C1" s="67"/>
      <c r="D1" s="67"/>
    </row>
    <row r="2" spans="1:4" ht="24.75" customHeight="1">
      <c r="A2" s="53"/>
      <c r="B2" s="55" t="s">
        <v>233</v>
      </c>
      <c r="C2" s="55"/>
      <c r="D2" s="55"/>
    </row>
    <row r="3" spans="1:4" ht="12.75" customHeight="1">
      <c r="A3" s="54"/>
      <c r="B3" s="57" t="s">
        <v>234</v>
      </c>
      <c r="C3" s="57"/>
      <c r="D3" s="57"/>
    </row>
    <row r="4" spans="1:4" ht="24.75" customHeight="1">
      <c r="A4" s="55" t="s">
        <v>1</v>
      </c>
      <c r="B4" s="55" t="s">
        <v>87</v>
      </c>
      <c r="C4" s="55" t="s">
        <v>2</v>
      </c>
      <c r="D4" s="55"/>
    </row>
    <row r="5" spans="1:4" ht="12.75">
      <c r="A5" s="55"/>
      <c r="B5" s="55"/>
      <c r="C5" s="29">
        <v>41275</v>
      </c>
      <c r="D5" s="29">
        <v>41455</v>
      </c>
    </row>
    <row r="6" spans="1:4" ht="12.75">
      <c r="A6" s="16" t="s">
        <v>3</v>
      </c>
      <c r="B6" s="16" t="s">
        <v>79</v>
      </c>
      <c r="C6" s="16" t="s">
        <v>4</v>
      </c>
      <c r="D6" s="16" t="s">
        <v>5</v>
      </c>
    </row>
    <row r="7" spans="1:4" s="6" customFormat="1" ht="12.75">
      <c r="A7" s="18" t="s">
        <v>82</v>
      </c>
      <c r="B7" s="28"/>
      <c r="C7" s="13"/>
      <c r="D7" s="13"/>
    </row>
    <row r="8" spans="1:4" s="6" customFormat="1" ht="12.75">
      <c r="A8" s="18" t="s">
        <v>6</v>
      </c>
      <c r="B8" s="28"/>
      <c r="C8" s="13"/>
      <c r="D8" s="13"/>
    </row>
    <row r="9" spans="1:4" s="7" customFormat="1" ht="12.75">
      <c r="A9" s="19" t="s">
        <v>7</v>
      </c>
      <c r="B9" s="27" t="s">
        <v>8</v>
      </c>
      <c r="C9" s="10">
        <v>29643343</v>
      </c>
      <c r="D9" s="10">
        <v>33644598</v>
      </c>
    </row>
    <row r="10" spans="1:4" s="7" customFormat="1" ht="12.75">
      <c r="A10" s="19" t="s">
        <v>9</v>
      </c>
      <c r="B10" s="27" t="s">
        <v>10</v>
      </c>
      <c r="C10" s="10">
        <v>167643485</v>
      </c>
      <c r="D10" s="10">
        <v>196113825</v>
      </c>
    </row>
    <row r="11" spans="1:4" s="6" customFormat="1" ht="12.75">
      <c r="A11" s="18" t="s">
        <v>88</v>
      </c>
      <c r="B11" s="28" t="s">
        <v>11</v>
      </c>
      <c r="C11" s="12">
        <f>C9+C10</f>
        <v>197286828</v>
      </c>
      <c r="D11" s="12">
        <f>D9+D10</f>
        <v>229758423</v>
      </c>
    </row>
    <row r="12" spans="1:4" s="6" customFormat="1" ht="12.75">
      <c r="A12" s="18" t="s">
        <v>12</v>
      </c>
      <c r="B12" s="28"/>
      <c r="C12" s="13"/>
      <c r="D12" s="13"/>
    </row>
    <row r="13" spans="1:4" s="6" customFormat="1" ht="12.75">
      <c r="A13" s="18" t="s">
        <v>13</v>
      </c>
      <c r="B13" s="28"/>
      <c r="C13" s="13"/>
      <c r="D13" s="13"/>
    </row>
    <row r="14" spans="1:4" s="7" customFormat="1" ht="12.75">
      <c r="A14" s="19" t="s">
        <v>14</v>
      </c>
      <c r="B14" s="27" t="s">
        <v>15</v>
      </c>
      <c r="C14" s="10">
        <v>0</v>
      </c>
      <c r="D14" s="10">
        <v>0</v>
      </c>
    </row>
    <row r="15" spans="1:4" s="7" customFormat="1" ht="12.75">
      <c r="A15" s="19" t="s">
        <v>16</v>
      </c>
      <c r="B15" s="27" t="s">
        <v>17</v>
      </c>
      <c r="C15" s="10">
        <v>0</v>
      </c>
      <c r="D15" s="10">
        <v>0</v>
      </c>
    </row>
    <row r="16" spans="1:4" s="7" customFormat="1" ht="12.75">
      <c r="A16" s="19" t="s">
        <v>90</v>
      </c>
      <c r="B16" s="27" t="s">
        <v>18</v>
      </c>
      <c r="C16" s="10">
        <v>0</v>
      </c>
      <c r="D16" s="10">
        <v>0</v>
      </c>
    </row>
    <row r="17" spans="1:4" s="7" customFormat="1" ht="12.75">
      <c r="A17" s="19" t="s">
        <v>19</v>
      </c>
      <c r="B17" s="27" t="s">
        <v>20</v>
      </c>
      <c r="C17" s="10">
        <v>0</v>
      </c>
      <c r="D17" s="10">
        <v>0</v>
      </c>
    </row>
    <row r="18" spans="1:4" s="7" customFormat="1" ht="12.75">
      <c r="A18" s="19" t="s">
        <v>21</v>
      </c>
      <c r="B18" s="27" t="s">
        <v>22</v>
      </c>
      <c r="C18" s="10"/>
      <c r="D18" s="10">
        <v>705227</v>
      </c>
    </row>
    <row r="19" spans="1:4" s="6" customFormat="1" ht="12.75">
      <c r="A19" s="18" t="s">
        <v>89</v>
      </c>
      <c r="B19" s="30" t="s">
        <v>23</v>
      </c>
      <c r="C19" s="14">
        <f>C14+C15+C16+C17+C18</f>
        <v>0</v>
      </c>
      <c r="D19" s="14">
        <f>D14+D15+D16+D17+D18</f>
        <v>705227</v>
      </c>
    </row>
    <row r="20" spans="1:4" s="6" customFormat="1" ht="12.75">
      <c r="A20" s="22" t="s">
        <v>24</v>
      </c>
      <c r="B20" s="28"/>
      <c r="C20" s="13"/>
      <c r="D20" s="13"/>
    </row>
    <row r="21" spans="1:4" s="7" customFormat="1" ht="12.75">
      <c r="A21" s="23" t="s">
        <v>25</v>
      </c>
      <c r="B21" s="27" t="s">
        <v>26</v>
      </c>
      <c r="C21" s="10">
        <v>12994914</v>
      </c>
      <c r="D21" s="10">
        <v>14839780</v>
      </c>
    </row>
    <row r="22" spans="1:4" s="6" customFormat="1" ht="12.75">
      <c r="A22" s="18" t="s">
        <v>27</v>
      </c>
      <c r="B22" s="28" t="s">
        <v>28</v>
      </c>
      <c r="C22" s="13">
        <v>718283</v>
      </c>
      <c r="D22" s="13">
        <v>730757</v>
      </c>
    </row>
    <row r="23" spans="1:4" s="6" customFormat="1" ht="12.75">
      <c r="A23" s="22" t="s">
        <v>84</v>
      </c>
      <c r="B23" s="28" t="s">
        <v>29</v>
      </c>
      <c r="C23" s="12">
        <f>C19+C21+C22</f>
        <v>13713197</v>
      </c>
      <c r="D23" s="12">
        <f>D19+D21+D22</f>
        <v>16275764</v>
      </c>
    </row>
    <row r="24" spans="1:4" s="6" customFormat="1" ht="12.75">
      <c r="A24" s="22" t="s">
        <v>83</v>
      </c>
      <c r="B24" s="28" t="s">
        <v>30</v>
      </c>
      <c r="C24" s="13">
        <v>1342</v>
      </c>
      <c r="D24" s="13">
        <v>1373</v>
      </c>
    </row>
    <row r="25" spans="1:4" s="6" customFormat="1" ht="12.75">
      <c r="A25" s="22" t="s">
        <v>80</v>
      </c>
      <c r="B25" s="28"/>
      <c r="C25" s="13"/>
      <c r="D25" s="13"/>
    </row>
    <row r="26" spans="1:4" s="7" customFormat="1" ht="12.75">
      <c r="A26" s="23" t="s">
        <v>31</v>
      </c>
      <c r="B26" s="27" t="s">
        <v>32</v>
      </c>
      <c r="C26" s="10">
        <v>0</v>
      </c>
      <c r="D26" s="10">
        <v>0</v>
      </c>
    </row>
    <row r="27" spans="1:4" s="7" customFormat="1" ht="12.75">
      <c r="A27" s="23" t="s">
        <v>33</v>
      </c>
      <c r="B27" s="27" t="s">
        <v>34</v>
      </c>
      <c r="C27" s="10">
        <v>24850</v>
      </c>
      <c r="D27" s="10">
        <v>17934</v>
      </c>
    </row>
    <row r="28" spans="1:4" s="7" customFormat="1" ht="12.75">
      <c r="A28" s="23" t="s">
        <v>35</v>
      </c>
      <c r="B28" s="27" t="s">
        <v>36</v>
      </c>
      <c r="C28" s="10">
        <v>0</v>
      </c>
      <c r="D28" s="10">
        <v>0</v>
      </c>
    </row>
    <row r="29" spans="1:4" s="7" customFormat="1" ht="12.75">
      <c r="A29" s="23" t="s">
        <v>239</v>
      </c>
      <c r="B29" s="27" t="s">
        <v>37</v>
      </c>
      <c r="C29" s="10">
        <v>0</v>
      </c>
      <c r="D29" s="10">
        <v>5513</v>
      </c>
    </row>
    <row r="30" spans="1:4" s="7" customFormat="1" ht="12.75">
      <c r="A30" s="23" t="s">
        <v>38</v>
      </c>
      <c r="B30" s="27" t="s">
        <v>39</v>
      </c>
      <c r="C30" s="10">
        <v>2308257</v>
      </c>
      <c r="D30" s="39">
        <v>2173972</v>
      </c>
    </row>
    <row r="31" spans="1:4" s="6" customFormat="1" ht="12.75">
      <c r="A31" s="22" t="s">
        <v>85</v>
      </c>
      <c r="B31" s="28" t="s">
        <v>40</v>
      </c>
      <c r="C31" s="12">
        <f>SUM(C26:C30)</f>
        <v>2333107</v>
      </c>
      <c r="D31" s="12">
        <f>SUM(D26:D30)</f>
        <v>2197419</v>
      </c>
    </row>
    <row r="32" spans="1:4" s="6" customFormat="1" ht="25.5">
      <c r="A32" s="22" t="s">
        <v>41</v>
      </c>
      <c r="B32" s="28" t="s">
        <v>42</v>
      </c>
      <c r="C32" s="12">
        <f>C23+C24-C31-C41</f>
        <v>11381432</v>
      </c>
      <c r="D32" s="12">
        <f>D23+D24-D31-D41</f>
        <v>14079718</v>
      </c>
    </row>
    <row r="33" spans="1:4" s="6" customFormat="1" ht="12.75">
      <c r="A33" s="22" t="s">
        <v>43</v>
      </c>
      <c r="B33" s="28" t="s">
        <v>44</v>
      </c>
      <c r="C33" s="12">
        <f>C11+C32</f>
        <v>208668260</v>
      </c>
      <c r="D33" s="12">
        <f>D11+D32</f>
        <v>243838141</v>
      </c>
    </row>
    <row r="34" spans="1:4" s="6" customFormat="1" ht="25.5">
      <c r="A34" s="22" t="s">
        <v>45</v>
      </c>
      <c r="B34" s="28"/>
      <c r="C34" s="13"/>
      <c r="D34" s="13"/>
    </row>
    <row r="35" spans="1:4" s="7" customFormat="1" ht="12.75">
      <c r="A35" s="23" t="s">
        <v>46</v>
      </c>
      <c r="B35" s="27" t="s">
        <v>47</v>
      </c>
      <c r="C35" s="10">
        <v>0</v>
      </c>
      <c r="D35" s="10">
        <v>0</v>
      </c>
    </row>
    <row r="36" spans="1:4" s="7" customFormat="1" ht="12.75">
      <c r="A36" s="23" t="s">
        <v>33</v>
      </c>
      <c r="B36" s="27" t="s">
        <v>48</v>
      </c>
      <c r="C36" s="10">
        <v>0</v>
      </c>
      <c r="D36" s="10">
        <v>0</v>
      </c>
    </row>
    <row r="37" spans="1:4" s="7" customFormat="1" ht="12.75">
      <c r="A37" s="23" t="s">
        <v>35</v>
      </c>
      <c r="B37" s="27" t="s">
        <v>49</v>
      </c>
      <c r="C37" s="10">
        <v>0</v>
      </c>
      <c r="D37" s="10">
        <v>0</v>
      </c>
    </row>
    <row r="38" spans="1:4" s="7" customFormat="1" ht="12.75">
      <c r="A38" s="23" t="s">
        <v>50</v>
      </c>
      <c r="B38" s="27" t="s">
        <v>51</v>
      </c>
      <c r="C38" s="10">
        <v>0</v>
      </c>
      <c r="D38" s="10">
        <v>0</v>
      </c>
    </row>
    <row r="39" spans="1:4" s="7" customFormat="1" ht="12.75">
      <c r="A39" s="23" t="s">
        <v>52</v>
      </c>
      <c r="B39" s="27" t="s">
        <v>53</v>
      </c>
      <c r="C39" s="10">
        <v>0</v>
      </c>
      <c r="D39" s="10">
        <v>0</v>
      </c>
    </row>
    <row r="40" spans="1:4" s="6" customFormat="1" ht="12.75">
      <c r="A40" s="22" t="s">
        <v>86</v>
      </c>
      <c r="B40" s="28" t="s">
        <v>54</v>
      </c>
      <c r="C40" s="12">
        <f>SUM(C35:C39)</f>
        <v>0</v>
      </c>
      <c r="D40" s="12">
        <f>SUM(D35:D39)</f>
        <v>0</v>
      </c>
    </row>
    <row r="41" spans="1:4" s="6" customFormat="1" ht="12.75">
      <c r="A41" s="22" t="s">
        <v>55</v>
      </c>
      <c r="B41" s="28" t="s">
        <v>56</v>
      </c>
      <c r="C41" s="13">
        <v>0</v>
      </c>
      <c r="D41" s="13">
        <v>0</v>
      </c>
    </row>
    <row r="42" spans="1:4" s="6" customFormat="1" ht="12.75">
      <c r="A42" s="22" t="s">
        <v>57</v>
      </c>
      <c r="B42" s="28"/>
      <c r="C42" s="13"/>
      <c r="D42" s="13"/>
    </row>
    <row r="43" spans="1:4" s="6" customFormat="1" ht="12.75">
      <c r="A43" s="22" t="s">
        <v>81</v>
      </c>
      <c r="B43" s="28"/>
      <c r="C43" s="13"/>
      <c r="D43" s="13"/>
    </row>
    <row r="44" spans="1:4" s="7" customFormat="1" ht="12.75">
      <c r="A44" s="23" t="s">
        <v>232</v>
      </c>
      <c r="B44" s="27" t="s">
        <v>58</v>
      </c>
      <c r="C44" s="10">
        <v>178904049</v>
      </c>
      <c r="D44" s="10">
        <v>206467938</v>
      </c>
    </row>
    <row r="45" spans="1:4" s="6" customFormat="1" ht="12.75">
      <c r="A45" s="22" t="s">
        <v>59</v>
      </c>
      <c r="B45" s="28"/>
      <c r="C45" s="13"/>
      <c r="D45" s="13"/>
    </row>
    <row r="46" spans="1:4" s="7" customFormat="1" ht="12.75">
      <c r="A46" s="23" t="s">
        <v>60</v>
      </c>
      <c r="B46" s="27" t="s">
        <v>61</v>
      </c>
      <c r="C46" s="10">
        <v>0</v>
      </c>
      <c r="D46" s="10">
        <v>0</v>
      </c>
    </row>
    <row r="47" spans="1:4" s="6" customFormat="1" ht="12.75">
      <c r="A47" s="22" t="s">
        <v>62</v>
      </c>
      <c r="B47" s="28"/>
      <c r="C47" s="13"/>
      <c r="D47" s="13"/>
    </row>
    <row r="48" spans="1:4" s="7" customFormat="1" ht="12.75">
      <c r="A48" s="24" t="s">
        <v>63</v>
      </c>
      <c r="B48" s="27" t="s">
        <v>64</v>
      </c>
      <c r="C48" s="10">
        <v>0</v>
      </c>
      <c r="D48" s="10">
        <v>0</v>
      </c>
    </row>
    <row r="49" spans="1:4" s="6" customFormat="1" ht="12.75">
      <c r="A49" s="22" t="s">
        <v>65</v>
      </c>
      <c r="B49" s="28"/>
      <c r="C49" s="13"/>
      <c r="D49" s="13"/>
    </row>
    <row r="50" spans="1:4" s="7" customFormat="1" ht="25.5">
      <c r="A50" s="23" t="s">
        <v>66</v>
      </c>
      <c r="B50" s="27"/>
      <c r="C50" s="10"/>
      <c r="D50" s="10"/>
    </row>
    <row r="51" spans="1:4" s="7" customFormat="1" ht="12.75">
      <c r="A51" s="23" t="s">
        <v>240</v>
      </c>
      <c r="B51" s="27" t="s">
        <v>67</v>
      </c>
      <c r="C51" s="10">
        <v>15770094</v>
      </c>
      <c r="D51" s="10">
        <v>29764211</v>
      </c>
    </row>
    <row r="52" spans="1:4" s="7" customFormat="1" ht="12.75">
      <c r="A52" s="23" t="s">
        <v>68</v>
      </c>
      <c r="B52" s="27" t="s">
        <v>69</v>
      </c>
      <c r="C52" s="10">
        <v>0</v>
      </c>
      <c r="D52" s="10">
        <v>0</v>
      </c>
    </row>
    <row r="53" spans="1:4" s="7" customFormat="1" ht="25.5">
      <c r="A53" s="23" t="s">
        <v>241</v>
      </c>
      <c r="B53" s="31"/>
      <c r="C53" s="10"/>
      <c r="D53" s="10"/>
    </row>
    <row r="54" spans="1:4" s="7" customFormat="1" ht="12.75">
      <c r="A54" s="23" t="s">
        <v>240</v>
      </c>
      <c r="B54" s="27" t="s">
        <v>70</v>
      </c>
      <c r="C54" s="10">
        <v>0</v>
      </c>
      <c r="D54" s="10">
        <v>0</v>
      </c>
    </row>
    <row r="55" spans="1:4" s="7" customFormat="1" ht="12.75">
      <c r="A55" s="23" t="s">
        <v>68</v>
      </c>
      <c r="B55" s="27" t="s">
        <v>71</v>
      </c>
      <c r="C55" s="10">
        <v>0</v>
      </c>
      <c r="D55" s="10">
        <v>0</v>
      </c>
    </row>
    <row r="56" spans="1:4" s="6" customFormat="1" ht="12.75">
      <c r="A56" s="22" t="s">
        <v>72</v>
      </c>
      <c r="B56" s="28"/>
      <c r="C56" s="13"/>
      <c r="D56" s="13"/>
    </row>
    <row r="57" spans="1:4" s="7" customFormat="1" ht="12.75">
      <c r="A57" s="23" t="s">
        <v>240</v>
      </c>
      <c r="B57" s="27" t="s">
        <v>73</v>
      </c>
      <c r="C57" s="41">
        <v>13994117</v>
      </c>
      <c r="D57" s="10">
        <v>7605992</v>
      </c>
    </row>
    <row r="58" spans="1:4" s="7" customFormat="1" ht="12.75">
      <c r="A58" s="23" t="s">
        <v>68</v>
      </c>
      <c r="B58" s="27" t="s">
        <v>74</v>
      </c>
      <c r="C58" s="10"/>
      <c r="D58" s="10"/>
    </row>
    <row r="59" spans="1:4" s="6" customFormat="1" ht="12.75">
      <c r="A59" s="22" t="s">
        <v>75</v>
      </c>
      <c r="B59" s="28" t="s">
        <v>76</v>
      </c>
      <c r="C59" s="13"/>
      <c r="D59" s="13"/>
    </row>
    <row r="60" spans="1:4" s="6" customFormat="1" ht="25.5">
      <c r="A60" s="22" t="s">
        <v>77</v>
      </c>
      <c r="B60" s="28" t="s">
        <v>78</v>
      </c>
      <c r="C60" s="12">
        <f>C44+C46+C48+C51-C52+C54-C55+C57-C58-C59</f>
        <v>208668260</v>
      </c>
      <c r="D60" s="12">
        <f>D44+D46+D48+D51-D52+D54-D55+D57-D58-D59</f>
        <v>243838141</v>
      </c>
    </row>
    <row r="61" s="6" customFormat="1" ht="16.5" customHeight="1">
      <c r="A61" s="8"/>
    </row>
    <row r="62" ht="12.75">
      <c r="A62" s="9"/>
    </row>
  </sheetData>
  <sheetProtection selectLockedCells="1"/>
  <mergeCells count="7">
    <mergeCell ref="C4:D4"/>
    <mergeCell ref="A1:A3"/>
    <mergeCell ref="B4:B5"/>
    <mergeCell ref="A4:A5"/>
    <mergeCell ref="B1:D1"/>
    <mergeCell ref="B2:D2"/>
    <mergeCell ref="B3:D3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54:D55 C41:D41 C46:D46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D57:D59 C58:C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5511811023622047" right="0.5511811023622047" top="0.6692913385826772" bottom="0.6692913385826772" header="0.4724409448818898" footer="0.4330708661417323"/>
  <pageSetup horizontalDpi="600" verticalDpi="600" orientation="portrait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1">
      <pane xSplit="1" ySplit="6" topLeftCell="B32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28" sqref="A28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2.75" customHeight="1">
      <c r="A1" s="60" t="s">
        <v>0</v>
      </c>
      <c r="B1" s="68" t="s">
        <v>247</v>
      </c>
      <c r="C1" s="69"/>
      <c r="D1" s="70"/>
    </row>
    <row r="2" spans="1:4" ht="25.5" customHeight="1">
      <c r="A2" s="60"/>
      <c r="B2" s="59" t="s">
        <v>233</v>
      </c>
      <c r="C2" s="59"/>
      <c r="D2" s="59"/>
    </row>
    <row r="3" spans="1:4" ht="12.75" customHeight="1">
      <c r="A3" s="60"/>
      <c r="B3" s="57" t="s">
        <v>246</v>
      </c>
      <c r="C3" s="57"/>
      <c r="D3" s="57"/>
    </row>
    <row r="4" spans="1:4" ht="16.5" customHeight="1">
      <c r="A4" s="55" t="s">
        <v>1</v>
      </c>
      <c r="B4" s="55" t="s">
        <v>87</v>
      </c>
      <c r="C4" s="55" t="s">
        <v>2</v>
      </c>
      <c r="D4" s="55"/>
    </row>
    <row r="5" spans="1:4" ht="12.75">
      <c r="A5" s="55"/>
      <c r="B5" s="55"/>
      <c r="C5" s="29">
        <v>41275</v>
      </c>
      <c r="D5" s="29">
        <v>41455</v>
      </c>
    </row>
    <row r="6" spans="1:4" ht="12.75">
      <c r="A6" s="16" t="s">
        <v>3</v>
      </c>
      <c r="B6" s="16" t="s">
        <v>79</v>
      </c>
      <c r="C6" s="16" t="s">
        <v>4</v>
      </c>
      <c r="D6" s="16" t="s">
        <v>5</v>
      </c>
    </row>
    <row r="7" spans="1:4" s="6" customFormat="1" ht="12.75">
      <c r="A7" s="18" t="s">
        <v>82</v>
      </c>
      <c r="B7" s="28"/>
      <c r="C7" s="13"/>
      <c r="D7" s="13"/>
    </row>
    <row r="8" spans="1:4" s="6" customFormat="1" ht="12.75">
      <c r="A8" s="18" t="s">
        <v>6</v>
      </c>
      <c r="B8" s="28"/>
      <c r="C8" s="13"/>
      <c r="D8" s="13"/>
    </row>
    <row r="9" spans="1:4" s="7" customFormat="1" ht="12.75">
      <c r="A9" s="19" t="s">
        <v>7</v>
      </c>
      <c r="B9" s="27" t="s">
        <v>8</v>
      </c>
      <c r="C9" s="42">
        <v>3611097</v>
      </c>
      <c r="D9" s="42">
        <v>4095452</v>
      </c>
    </row>
    <row r="10" spans="1:4" s="7" customFormat="1" ht="12.75">
      <c r="A10" s="19" t="s">
        <v>9</v>
      </c>
      <c r="B10" s="27" t="s">
        <v>10</v>
      </c>
      <c r="C10" s="42">
        <v>20055604</v>
      </c>
      <c r="D10" s="42">
        <v>21948417</v>
      </c>
    </row>
    <row r="11" spans="1:4" s="6" customFormat="1" ht="12.75">
      <c r="A11" s="18" t="s">
        <v>88</v>
      </c>
      <c r="B11" s="28" t="s">
        <v>11</v>
      </c>
      <c r="C11" s="43">
        <f>C9+C10</f>
        <v>23666701</v>
      </c>
      <c r="D11" s="43">
        <f>D9+D10</f>
        <v>26043869</v>
      </c>
    </row>
    <row r="12" spans="1:4" s="6" customFormat="1" ht="12.75">
      <c r="A12" s="18" t="s">
        <v>12</v>
      </c>
      <c r="B12" s="28"/>
      <c r="C12" s="44"/>
      <c r="D12" s="44"/>
    </row>
    <row r="13" spans="1:4" s="6" customFormat="1" ht="12.75">
      <c r="A13" s="18" t="s">
        <v>13</v>
      </c>
      <c r="B13" s="28"/>
      <c r="C13" s="44"/>
      <c r="D13" s="44"/>
    </row>
    <row r="14" spans="1:4" s="7" customFormat="1" ht="12.75">
      <c r="A14" s="19" t="s">
        <v>14</v>
      </c>
      <c r="B14" s="27" t="s">
        <v>15</v>
      </c>
      <c r="C14" s="42">
        <v>0</v>
      </c>
      <c r="D14" s="42">
        <v>0</v>
      </c>
    </row>
    <row r="15" spans="1:4" s="7" customFormat="1" ht="12.75">
      <c r="A15" s="19" t="s">
        <v>16</v>
      </c>
      <c r="B15" s="27" t="s">
        <v>17</v>
      </c>
      <c r="C15" s="42">
        <v>0</v>
      </c>
      <c r="D15" s="42">
        <v>0</v>
      </c>
    </row>
    <row r="16" spans="1:4" s="7" customFormat="1" ht="12.75">
      <c r="A16" s="19" t="s">
        <v>90</v>
      </c>
      <c r="B16" s="27" t="s">
        <v>18</v>
      </c>
      <c r="C16" s="42">
        <v>0</v>
      </c>
      <c r="D16" s="42">
        <v>0</v>
      </c>
    </row>
    <row r="17" spans="1:4" s="7" customFormat="1" ht="12.75">
      <c r="A17" s="19" t="s">
        <v>19</v>
      </c>
      <c r="B17" s="27" t="s">
        <v>20</v>
      </c>
      <c r="C17" s="42">
        <v>0</v>
      </c>
      <c r="D17" s="42">
        <v>0</v>
      </c>
    </row>
    <row r="18" spans="1:4" s="7" customFormat="1" ht="12.75">
      <c r="A18" s="19" t="s">
        <v>21</v>
      </c>
      <c r="B18" s="27" t="s">
        <v>22</v>
      </c>
      <c r="C18" s="42">
        <v>0</v>
      </c>
      <c r="D18" s="42">
        <v>210248</v>
      </c>
    </row>
    <row r="19" spans="1:4" s="6" customFormat="1" ht="12.75">
      <c r="A19" s="18" t="s">
        <v>89</v>
      </c>
      <c r="B19" s="30" t="s">
        <v>23</v>
      </c>
      <c r="C19" s="45">
        <f>C14+C15+C16+C17+C18</f>
        <v>0</v>
      </c>
      <c r="D19" s="45">
        <f>D14+D15+D16+D17+D18</f>
        <v>210248</v>
      </c>
    </row>
    <row r="20" spans="1:4" s="6" customFormat="1" ht="12.75">
      <c r="A20" s="22" t="s">
        <v>24</v>
      </c>
      <c r="B20" s="28"/>
      <c r="C20" s="44"/>
      <c r="D20" s="44"/>
    </row>
    <row r="21" spans="1:4" s="7" customFormat="1" ht="12.75">
      <c r="A21" s="23" t="s">
        <v>25</v>
      </c>
      <c r="B21" s="27" t="s">
        <v>26</v>
      </c>
      <c r="C21" s="42">
        <v>4958598</v>
      </c>
      <c r="D21" s="42">
        <v>5304783</v>
      </c>
    </row>
    <row r="22" spans="1:4" s="6" customFormat="1" ht="12.75">
      <c r="A22" s="18" t="s">
        <v>27</v>
      </c>
      <c r="B22" s="28" t="s">
        <v>28</v>
      </c>
      <c r="C22" s="44">
        <v>806</v>
      </c>
      <c r="D22" s="44">
        <v>185</v>
      </c>
    </row>
    <row r="23" spans="1:4" s="6" customFormat="1" ht="12.75">
      <c r="A23" s="22" t="s">
        <v>84</v>
      </c>
      <c r="B23" s="28" t="s">
        <v>29</v>
      </c>
      <c r="C23" s="43">
        <f>C19+C21+C22</f>
        <v>4959404</v>
      </c>
      <c r="D23" s="43">
        <f>D19+D21+D22</f>
        <v>5515216</v>
      </c>
    </row>
    <row r="24" spans="1:4" s="6" customFormat="1" ht="12.75">
      <c r="A24" s="22" t="s">
        <v>83</v>
      </c>
      <c r="B24" s="28" t="s">
        <v>30</v>
      </c>
      <c r="C24" s="44"/>
      <c r="D24" s="44"/>
    </row>
    <row r="25" spans="1:4" s="6" customFormat="1" ht="12.75">
      <c r="A25" s="22" t="s">
        <v>80</v>
      </c>
      <c r="B25" s="28"/>
      <c r="C25" s="44"/>
      <c r="D25" s="44"/>
    </row>
    <row r="26" spans="1:4" s="7" customFormat="1" ht="12.75">
      <c r="A26" s="23" t="s">
        <v>31</v>
      </c>
      <c r="B26" s="27" t="s">
        <v>32</v>
      </c>
      <c r="C26" s="42">
        <v>0</v>
      </c>
      <c r="D26" s="42">
        <v>0</v>
      </c>
    </row>
    <row r="27" spans="1:4" s="7" customFormat="1" ht="12.75">
      <c r="A27" s="23" t="s">
        <v>33</v>
      </c>
      <c r="B27" s="27" t="s">
        <v>34</v>
      </c>
      <c r="C27" s="42">
        <v>4300</v>
      </c>
      <c r="D27" s="42">
        <v>2132</v>
      </c>
    </row>
    <row r="28" spans="1:4" s="7" customFormat="1" ht="12.75">
      <c r="A28" s="23" t="s">
        <v>35</v>
      </c>
      <c r="B28" s="27" t="s">
        <v>36</v>
      </c>
      <c r="C28" s="42">
        <v>0</v>
      </c>
      <c r="D28" s="42">
        <v>0</v>
      </c>
    </row>
    <row r="29" spans="1:4" s="7" customFormat="1" ht="12.75">
      <c r="A29" s="23" t="s">
        <v>239</v>
      </c>
      <c r="B29" s="27" t="s">
        <v>37</v>
      </c>
      <c r="C29" s="42">
        <v>0</v>
      </c>
      <c r="D29" s="42">
        <v>20</v>
      </c>
    </row>
    <row r="30" spans="1:4" s="7" customFormat="1" ht="12.75">
      <c r="A30" s="23" t="s">
        <v>38</v>
      </c>
      <c r="B30" s="27" t="s">
        <v>39</v>
      </c>
      <c r="C30" s="42">
        <v>60109</v>
      </c>
      <c r="D30" s="42">
        <v>64350</v>
      </c>
    </row>
    <row r="31" spans="1:4" s="6" customFormat="1" ht="12.75">
      <c r="A31" s="22" t="s">
        <v>85</v>
      </c>
      <c r="B31" s="28" t="s">
        <v>40</v>
      </c>
      <c r="C31" s="43">
        <f>SUM(C26:C30)</f>
        <v>64409</v>
      </c>
      <c r="D31" s="43">
        <f>SUM(D26:D30)</f>
        <v>66502</v>
      </c>
    </row>
    <row r="32" spans="1:4" s="6" customFormat="1" ht="25.5">
      <c r="A32" s="22" t="s">
        <v>41</v>
      </c>
      <c r="B32" s="28" t="s">
        <v>42</v>
      </c>
      <c r="C32" s="43">
        <f>C23+C24-C31-C41</f>
        <v>4894995</v>
      </c>
      <c r="D32" s="43">
        <f>D23+D24-D31-D41</f>
        <v>5448714</v>
      </c>
    </row>
    <row r="33" spans="1:4" s="6" customFormat="1" ht="12.75">
      <c r="A33" s="22" t="s">
        <v>43</v>
      </c>
      <c r="B33" s="28" t="s">
        <v>44</v>
      </c>
      <c r="C33" s="43">
        <f>C11+C32</f>
        <v>28561696</v>
      </c>
      <c r="D33" s="43">
        <f>D11+D32</f>
        <v>31492583</v>
      </c>
    </row>
    <row r="34" spans="1:4" s="6" customFormat="1" ht="15.75" customHeight="1">
      <c r="A34" s="22" t="s">
        <v>45</v>
      </c>
      <c r="B34" s="28"/>
      <c r="C34" s="44"/>
      <c r="D34" s="44"/>
    </row>
    <row r="35" spans="1:4" s="7" customFormat="1" ht="12.75">
      <c r="A35" s="23" t="s">
        <v>46</v>
      </c>
      <c r="B35" s="27" t="s">
        <v>47</v>
      </c>
      <c r="C35" s="42">
        <v>0</v>
      </c>
      <c r="D35" s="42">
        <v>0</v>
      </c>
    </row>
    <row r="36" spans="1:4" s="7" customFormat="1" ht="12.75">
      <c r="A36" s="23" t="s">
        <v>33</v>
      </c>
      <c r="B36" s="27" t="s">
        <v>48</v>
      </c>
      <c r="C36" s="42">
        <v>0</v>
      </c>
      <c r="D36" s="42">
        <v>0</v>
      </c>
    </row>
    <row r="37" spans="1:4" s="7" customFormat="1" ht="12.75">
      <c r="A37" s="23" t="s">
        <v>35</v>
      </c>
      <c r="B37" s="27" t="s">
        <v>49</v>
      </c>
      <c r="C37" s="42">
        <v>0</v>
      </c>
      <c r="D37" s="42">
        <v>0</v>
      </c>
    </row>
    <row r="38" spans="1:4" s="7" customFormat="1" ht="12.75">
      <c r="A38" s="23" t="s">
        <v>50</v>
      </c>
      <c r="B38" s="27" t="s">
        <v>51</v>
      </c>
      <c r="C38" s="42">
        <v>0</v>
      </c>
      <c r="D38" s="42">
        <v>0</v>
      </c>
    </row>
    <row r="39" spans="1:4" s="7" customFormat="1" ht="12.75">
      <c r="A39" s="23" t="s">
        <v>52</v>
      </c>
      <c r="B39" s="27" t="s">
        <v>53</v>
      </c>
      <c r="C39" s="42">
        <v>0</v>
      </c>
      <c r="D39" s="42">
        <v>0</v>
      </c>
    </row>
    <row r="40" spans="1:4" s="6" customFormat="1" ht="12.75">
      <c r="A40" s="22" t="s">
        <v>86</v>
      </c>
      <c r="B40" s="28" t="s">
        <v>54</v>
      </c>
      <c r="C40" s="43">
        <f>SUM(C35:C39)</f>
        <v>0</v>
      </c>
      <c r="D40" s="43">
        <f>SUM(D35:D39)</f>
        <v>0</v>
      </c>
    </row>
    <row r="41" spans="1:4" s="6" customFormat="1" ht="12.75">
      <c r="A41" s="22" t="s">
        <v>55</v>
      </c>
      <c r="B41" s="28" t="s">
        <v>56</v>
      </c>
      <c r="C41" s="44">
        <v>0</v>
      </c>
      <c r="D41" s="44">
        <v>0</v>
      </c>
    </row>
    <row r="42" spans="1:4" s="6" customFormat="1" ht="12.75">
      <c r="A42" s="22" t="s">
        <v>57</v>
      </c>
      <c r="B42" s="28"/>
      <c r="C42" s="44"/>
      <c r="D42" s="44"/>
    </row>
    <row r="43" spans="1:4" s="6" customFormat="1" ht="12.75">
      <c r="A43" s="22" t="s">
        <v>81</v>
      </c>
      <c r="B43" s="28"/>
      <c r="C43" s="44"/>
      <c r="D43" s="44"/>
    </row>
    <row r="44" spans="1:4" s="7" customFormat="1" ht="12.75">
      <c r="A44" s="23" t="s">
        <v>232</v>
      </c>
      <c r="B44" s="27" t="s">
        <v>58</v>
      </c>
      <c r="C44" s="42">
        <v>25214127</v>
      </c>
      <c r="D44" s="42">
        <v>26981952.06</v>
      </c>
    </row>
    <row r="45" spans="1:4" s="6" customFormat="1" ht="12.75">
      <c r="A45" s="22" t="s">
        <v>59</v>
      </c>
      <c r="B45" s="28"/>
      <c r="C45" s="44"/>
      <c r="D45" s="44"/>
    </row>
    <row r="46" spans="1:4" s="7" customFormat="1" ht="12.75">
      <c r="A46" s="23" t="s">
        <v>60</v>
      </c>
      <c r="B46" s="27" t="s">
        <v>61</v>
      </c>
      <c r="C46" s="42">
        <v>0</v>
      </c>
      <c r="D46" s="42">
        <v>0</v>
      </c>
    </row>
    <row r="47" spans="1:4" s="6" customFormat="1" ht="12.75">
      <c r="A47" s="22" t="s">
        <v>62</v>
      </c>
      <c r="B47" s="28"/>
      <c r="C47" s="44"/>
      <c r="D47" s="44"/>
    </row>
    <row r="48" spans="1:4" s="7" customFormat="1" ht="12.75">
      <c r="A48" s="24" t="s">
        <v>63</v>
      </c>
      <c r="B48" s="27" t="s">
        <v>64</v>
      </c>
      <c r="C48" s="42">
        <v>0</v>
      </c>
      <c r="D48" s="42">
        <v>0</v>
      </c>
    </row>
    <row r="49" spans="1:4" s="6" customFormat="1" ht="12.75">
      <c r="A49" s="22" t="s">
        <v>65</v>
      </c>
      <c r="B49" s="28"/>
      <c r="C49" s="44"/>
      <c r="D49" s="44"/>
    </row>
    <row r="50" spans="1:4" s="7" customFormat="1" ht="25.5">
      <c r="A50" s="23" t="s">
        <v>66</v>
      </c>
      <c r="B50" s="27"/>
      <c r="C50" s="42"/>
      <c r="D50" s="42"/>
    </row>
    <row r="51" spans="1:4" s="7" customFormat="1" ht="12.75">
      <c r="A51" s="23" t="s">
        <v>240</v>
      </c>
      <c r="B51" s="27" t="s">
        <v>67</v>
      </c>
      <c r="C51" s="42">
        <v>781174</v>
      </c>
      <c r="D51" s="42">
        <v>3347568.68</v>
      </c>
    </row>
    <row r="52" spans="1:4" s="7" customFormat="1" ht="12.75">
      <c r="A52" s="23" t="s">
        <v>68</v>
      </c>
      <c r="B52" s="27" t="s">
        <v>69</v>
      </c>
      <c r="C52" s="42">
        <v>0</v>
      </c>
      <c r="D52" s="42">
        <v>0</v>
      </c>
    </row>
    <row r="53" spans="1:4" s="7" customFormat="1" ht="25.5">
      <c r="A53" s="23" t="s">
        <v>241</v>
      </c>
      <c r="B53" s="31"/>
      <c r="C53" s="42"/>
      <c r="D53" s="42"/>
    </row>
    <row r="54" spans="1:4" s="7" customFormat="1" ht="12.75">
      <c r="A54" s="23" t="s">
        <v>240</v>
      </c>
      <c r="B54" s="27" t="s">
        <v>70</v>
      </c>
      <c r="C54" s="42">
        <v>0</v>
      </c>
      <c r="D54" s="42">
        <v>0</v>
      </c>
    </row>
    <row r="55" spans="1:4" s="7" customFormat="1" ht="12.75">
      <c r="A55" s="23" t="s">
        <v>68</v>
      </c>
      <c r="B55" s="27" t="s">
        <v>71</v>
      </c>
      <c r="C55" s="42">
        <v>0</v>
      </c>
      <c r="D55" s="42">
        <v>0</v>
      </c>
    </row>
    <row r="56" spans="1:4" s="6" customFormat="1" ht="12.75">
      <c r="A56" s="22" t="s">
        <v>72</v>
      </c>
      <c r="B56" s="28"/>
      <c r="C56" s="44"/>
      <c r="D56" s="44"/>
    </row>
    <row r="57" spans="1:4" s="7" customFormat="1" ht="12.75">
      <c r="A57" s="23" t="s">
        <v>240</v>
      </c>
      <c r="B57" s="27" t="s">
        <v>73</v>
      </c>
      <c r="C57" s="42">
        <v>2566395</v>
      </c>
      <c r="D57" s="42">
        <v>1163062.15</v>
      </c>
    </row>
    <row r="58" spans="1:4" s="7" customFormat="1" ht="12.75">
      <c r="A58" s="23" t="s">
        <v>68</v>
      </c>
      <c r="B58" s="27" t="s">
        <v>74</v>
      </c>
      <c r="C58" s="42">
        <v>0</v>
      </c>
      <c r="D58" s="42">
        <v>0</v>
      </c>
    </row>
    <row r="59" spans="1:4" s="6" customFormat="1" ht="12.75">
      <c r="A59" s="22" t="s">
        <v>75</v>
      </c>
      <c r="B59" s="28" t="s">
        <v>76</v>
      </c>
      <c r="C59" s="44">
        <v>0</v>
      </c>
      <c r="D59" s="44">
        <v>0</v>
      </c>
    </row>
    <row r="60" spans="1:4" s="6" customFormat="1" ht="25.5">
      <c r="A60" s="22" t="s">
        <v>77</v>
      </c>
      <c r="B60" s="28" t="s">
        <v>78</v>
      </c>
      <c r="C60" s="43">
        <f>C44+C46+C48+C51-C52+C54-C55+C57-C58-C59</f>
        <v>28561696</v>
      </c>
      <c r="D60" s="43">
        <f>D44+D46+D48+D51-D52+D54-D55+D57-D58-D59</f>
        <v>31492582.889999997</v>
      </c>
    </row>
    <row r="61" s="6" customFormat="1" ht="16.5" customHeight="1">
      <c r="A61" s="8"/>
    </row>
    <row r="62" ht="12.75">
      <c r="A62" s="9"/>
    </row>
  </sheetData>
  <sheetProtection selectLockedCells="1"/>
  <mergeCells count="7">
    <mergeCell ref="B3:D3"/>
    <mergeCell ref="A1:A3"/>
    <mergeCell ref="A4:A5"/>
    <mergeCell ref="B4:B5"/>
    <mergeCell ref="C4:D4"/>
    <mergeCell ref="B1:D1"/>
    <mergeCell ref="B2:D2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4:D55 C41:D41 C46:D46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5511811023622047" right="0.5511811023622047" top="0.6692913385826772" bottom="0.6692913385826772" header="0.4724409448818898" footer="0.4330708661417323"/>
  <pageSetup horizontalDpi="600" verticalDpi="600" orientation="portrait" scale="85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25.5" customHeight="1">
      <c r="A1" s="52" t="s">
        <v>0</v>
      </c>
      <c r="B1" s="58" t="s">
        <v>238</v>
      </c>
      <c r="C1" s="58"/>
      <c r="D1" s="58"/>
    </row>
    <row r="2" spans="1:4" ht="24.75" customHeight="1">
      <c r="A2" s="53"/>
      <c r="B2" s="59" t="s">
        <v>233</v>
      </c>
      <c r="C2" s="59"/>
      <c r="D2" s="59"/>
    </row>
    <row r="3" spans="1:4" ht="12.75" customHeight="1">
      <c r="A3" s="54"/>
      <c r="B3" s="57" t="s">
        <v>234</v>
      </c>
      <c r="C3" s="57"/>
      <c r="D3" s="57"/>
    </row>
    <row r="4" spans="1:4" ht="18" customHeight="1">
      <c r="A4" s="55" t="s">
        <v>1</v>
      </c>
      <c r="B4" s="55" t="s">
        <v>87</v>
      </c>
      <c r="C4" s="55" t="s">
        <v>2</v>
      </c>
      <c r="D4" s="55"/>
    </row>
    <row r="5" spans="1:4" ht="12.75">
      <c r="A5" s="55"/>
      <c r="B5" s="55"/>
      <c r="C5" s="29">
        <v>41275</v>
      </c>
      <c r="D5" s="29">
        <v>41455</v>
      </c>
    </row>
    <row r="6" spans="1:4" ht="12.75">
      <c r="A6" s="16" t="s">
        <v>3</v>
      </c>
      <c r="B6" s="16" t="s">
        <v>79</v>
      </c>
      <c r="C6" s="16" t="s">
        <v>4</v>
      </c>
      <c r="D6" s="16" t="s">
        <v>5</v>
      </c>
    </row>
    <row r="7" spans="1:4" s="6" customFormat="1" ht="12.75">
      <c r="A7" s="18" t="s">
        <v>82</v>
      </c>
      <c r="B7" s="28"/>
      <c r="C7" s="13"/>
      <c r="D7" s="13"/>
    </row>
    <row r="8" spans="1:4" s="6" customFormat="1" ht="12.75">
      <c r="A8" s="18" t="s">
        <v>6</v>
      </c>
      <c r="B8" s="28"/>
      <c r="C8" s="13"/>
      <c r="D8" s="13"/>
    </row>
    <row r="9" spans="1:4" s="7" customFormat="1" ht="12.75">
      <c r="A9" s="19" t="s">
        <v>7</v>
      </c>
      <c r="B9" s="27" t="s">
        <v>8</v>
      </c>
      <c r="C9" s="46">
        <v>0</v>
      </c>
      <c r="D9" s="46">
        <v>0</v>
      </c>
    </row>
    <row r="10" spans="1:4" s="7" customFormat="1" ht="12.75">
      <c r="A10" s="19" t="s">
        <v>9</v>
      </c>
      <c r="B10" s="27" t="s">
        <v>10</v>
      </c>
      <c r="C10" s="46">
        <v>0</v>
      </c>
      <c r="D10" s="46">
        <v>0</v>
      </c>
    </row>
    <row r="11" spans="1:4" s="6" customFormat="1" ht="12.75">
      <c r="A11" s="18" t="s">
        <v>88</v>
      </c>
      <c r="B11" s="28" t="s">
        <v>11</v>
      </c>
      <c r="C11" s="47">
        <f>C9+C10</f>
        <v>0</v>
      </c>
      <c r="D11" s="47">
        <f>D9+D10</f>
        <v>0</v>
      </c>
    </row>
    <row r="12" spans="1:4" s="6" customFormat="1" ht="12.75">
      <c r="A12" s="18" t="s">
        <v>12</v>
      </c>
      <c r="B12" s="28"/>
      <c r="C12" s="48"/>
      <c r="D12" s="48"/>
    </row>
    <row r="13" spans="1:4" s="6" customFormat="1" ht="12.75">
      <c r="A13" s="18" t="s">
        <v>13</v>
      </c>
      <c r="B13" s="28"/>
      <c r="C13" s="48"/>
      <c r="D13" s="48"/>
    </row>
    <row r="14" spans="1:4" s="7" customFormat="1" ht="12.75">
      <c r="A14" s="19" t="s">
        <v>14</v>
      </c>
      <c r="B14" s="27" t="s">
        <v>15</v>
      </c>
      <c r="C14" s="46">
        <v>0</v>
      </c>
      <c r="D14" s="46">
        <v>0</v>
      </c>
    </row>
    <row r="15" spans="1:4" s="7" customFormat="1" ht="12.75">
      <c r="A15" s="19" t="s">
        <v>16</v>
      </c>
      <c r="B15" s="27" t="s">
        <v>17</v>
      </c>
      <c r="C15" s="46">
        <v>0</v>
      </c>
      <c r="D15" s="46">
        <v>0</v>
      </c>
    </row>
    <row r="16" spans="1:4" s="7" customFormat="1" ht="12.75">
      <c r="A16" s="19" t="s">
        <v>90</v>
      </c>
      <c r="B16" s="27" t="s">
        <v>18</v>
      </c>
      <c r="C16" s="46">
        <v>0</v>
      </c>
      <c r="D16" s="46">
        <v>0</v>
      </c>
    </row>
    <row r="17" spans="1:4" s="7" customFormat="1" ht="12.75">
      <c r="A17" s="19" t="s">
        <v>19</v>
      </c>
      <c r="B17" s="27" t="s">
        <v>20</v>
      </c>
      <c r="C17" s="46">
        <v>0</v>
      </c>
      <c r="D17" s="46">
        <v>0</v>
      </c>
    </row>
    <row r="18" spans="1:4" s="7" customFormat="1" ht="12.75">
      <c r="A18" s="19" t="s">
        <v>21</v>
      </c>
      <c r="B18" s="27" t="s">
        <v>22</v>
      </c>
      <c r="C18" s="10">
        <v>6635603</v>
      </c>
      <c r="D18" s="10">
        <f>270530+14969</f>
        <v>285499</v>
      </c>
    </row>
    <row r="19" spans="1:4" s="6" customFormat="1" ht="12.75">
      <c r="A19" s="18" t="s">
        <v>89</v>
      </c>
      <c r="B19" s="30" t="s">
        <v>23</v>
      </c>
      <c r="C19" s="14">
        <f>C14+C15+C16+C17+C18</f>
        <v>6635603</v>
      </c>
      <c r="D19" s="14">
        <f>D14+D15+D16+D17+D18</f>
        <v>285499</v>
      </c>
    </row>
    <row r="20" spans="1:4" s="6" customFormat="1" ht="12.75">
      <c r="A20" s="22" t="s">
        <v>24</v>
      </c>
      <c r="B20" s="28"/>
      <c r="C20" s="13"/>
      <c r="D20" s="13"/>
    </row>
    <row r="21" spans="1:4" s="7" customFormat="1" ht="12.75">
      <c r="A21" s="23" t="s">
        <v>25</v>
      </c>
      <c r="B21" s="27" t="s">
        <v>26</v>
      </c>
      <c r="C21" s="10">
        <v>29437761</v>
      </c>
      <c r="D21" s="10">
        <f>25633060+8307730</f>
        <v>33940790</v>
      </c>
    </row>
    <row r="22" spans="1:4" s="6" customFormat="1" ht="12.75">
      <c r="A22" s="18" t="s">
        <v>27</v>
      </c>
      <c r="B22" s="28" t="s">
        <v>28</v>
      </c>
      <c r="C22" s="13">
        <v>63796</v>
      </c>
      <c r="D22" s="13">
        <v>81821</v>
      </c>
    </row>
    <row r="23" spans="1:4" s="6" customFormat="1" ht="12.75">
      <c r="A23" s="22" t="s">
        <v>84</v>
      </c>
      <c r="B23" s="28" t="s">
        <v>29</v>
      </c>
      <c r="C23" s="12">
        <f>C19+C21+C22</f>
        <v>36137160</v>
      </c>
      <c r="D23" s="12">
        <f>D19+D21+D22</f>
        <v>34308110</v>
      </c>
    </row>
    <row r="24" spans="1:4" s="6" customFormat="1" ht="12.75">
      <c r="A24" s="22" t="s">
        <v>83</v>
      </c>
      <c r="B24" s="28" t="s">
        <v>30</v>
      </c>
      <c r="C24" s="48">
        <v>0</v>
      </c>
      <c r="D24" s="48">
        <v>0</v>
      </c>
    </row>
    <row r="25" spans="1:4" s="6" customFormat="1" ht="12.75">
      <c r="A25" s="22" t="s">
        <v>80</v>
      </c>
      <c r="B25" s="28"/>
      <c r="C25" s="48"/>
      <c r="D25" s="48"/>
    </row>
    <row r="26" spans="1:4" s="7" customFormat="1" ht="12.75">
      <c r="A26" s="23" t="s">
        <v>31</v>
      </c>
      <c r="B26" s="27" t="s">
        <v>32</v>
      </c>
      <c r="C26" s="46">
        <v>0</v>
      </c>
      <c r="D26" s="46">
        <v>0</v>
      </c>
    </row>
    <row r="27" spans="1:4" s="7" customFormat="1" ht="12.75">
      <c r="A27" s="23" t="s">
        <v>33</v>
      </c>
      <c r="B27" s="27" t="s">
        <v>34</v>
      </c>
      <c r="C27" s="10">
        <v>54241</v>
      </c>
      <c r="D27" s="10">
        <v>60740</v>
      </c>
    </row>
    <row r="28" spans="1:4" s="7" customFormat="1" ht="12.75">
      <c r="A28" s="23" t="s">
        <v>35</v>
      </c>
      <c r="B28" s="27" t="s">
        <v>36</v>
      </c>
      <c r="C28" s="46">
        <v>0</v>
      </c>
      <c r="D28" s="46">
        <v>0</v>
      </c>
    </row>
    <row r="29" spans="1:4" s="7" customFormat="1" ht="12.75">
      <c r="A29" s="23" t="s">
        <v>239</v>
      </c>
      <c r="B29" s="27" t="s">
        <v>37</v>
      </c>
      <c r="C29" s="46">
        <v>0</v>
      </c>
      <c r="D29" s="46">
        <v>0</v>
      </c>
    </row>
    <row r="30" spans="1:4" s="7" customFormat="1" ht="12.75">
      <c r="A30" s="23" t="s">
        <v>38</v>
      </c>
      <c r="B30" s="27" t="s">
        <v>39</v>
      </c>
      <c r="C30" s="10">
        <v>5856323</v>
      </c>
      <c r="D30" s="10">
        <v>5381</v>
      </c>
    </row>
    <row r="31" spans="1:4" s="6" customFormat="1" ht="12.75">
      <c r="A31" s="22" t="s">
        <v>85</v>
      </c>
      <c r="B31" s="28" t="s">
        <v>40</v>
      </c>
      <c r="C31" s="12">
        <f>SUM(C26:C30)</f>
        <v>5910564</v>
      </c>
      <c r="D31" s="12">
        <f>SUM(D26:D30)</f>
        <v>66121</v>
      </c>
    </row>
    <row r="32" spans="1:4" s="6" customFormat="1" ht="25.5">
      <c r="A32" s="22" t="s">
        <v>41</v>
      </c>
      <c r="B32" s="28" t="s">
        <v>42</v>
      </c>
      <c r="C32" s="12">
        <f>C23+C24-C31-C41</f>
        <v>30226596</v>
      </c>
      <c r="D32" s="12">
        <f>D23+D24-D31-D41</f>
        <v>34241989</v>
      </c>
    </row>
    <row r="33" spans="1:4" s="6" customFormat="1" ht="12.75">
      <c r="A33" s="22" t="s">
        <v>43</v>
      </c>
      <c r="B33" s="28" t="s">
        <v>44</v>
      </c>
      <c r="C33" s="12">
        <f>C11+C32</f>
        <v>30226596</v>
      </c>
      <c r="D33" s="12">
        <f>D11+D32</f>
        <v>34241989</v>
      </c>
    </row>
    <row r="34" spans="1:4" s="6" customFormat="1" ht="25.5">
      <c r="A34" s="22" t="s">
        <v>45</v>
      </c>
      <c r="B34" s="28"/>
      <c r="C34" s="13"/>
      <c r="D34" s="13"/>
    </row>
    <row r="35" spans="1:8" s="7" customFormat="1" ht="12.75">
      <c r="A35" s="23" t="s">
        <v>46</v>
      </c>
      <c r="B35" s="27" t="s">
        <v>47</v>
      </c>
      <c r="C35" s="46">
        <v>0</v>
      </c>
      <c r="D35" s="46">
        <v>0</v>
      </c>
      <c r="H35" s="7" t="s">
        <v>248</v>
      </c>
    </row>
    <row r="36" spans="1:4" s="7" customFormat="1" ht="12.75">
      <c r="A36" s="23" t="s">
        <v>33</v>
      </c>
      <c r="B36" s="27" t="s">
        <v>48</v>
      </c>
      <c r="C36" s="46">
        <v>0</v>
      </c>
      <c r="D36" s="46">
        <v>0</v>
      </c>
    </row>
    <row r="37" spans="1:4" s="7" customFormat="1" ht="12.75">
      <c r="A37" s="23" t="s">
        <v>35</v>
      </c>
      <c r="B37" s="27" t="s">
        <v>49</v>
      </c>
      <c r="C37" s="46">
        <v>0</v>
      </c>
      <c r="D37" s="46">
        <v>0</v>
      </c>
    </row>
    <row r="38" spans="1:4" s="7" customFormat="1" ht="12.75">
      <c r="A38" s="23" t="s">
        <v>50</v>
      </c>
      <c r="B38" s="27" t="s">
        <v>51</v>
      </c>
      <c r="C38" s="46">
        <v>0</v>
      </c>
      <c r="D38" s="46">
        <v>0</v>
      </c>
    </row>
    <row r="39" spans="1:4" s="7" customFormat="1" ht="12.75">
      <c r="A39" s="23" t="s">
        <v>52</v>
      </c>
      <c r="B39" s="27" t="s">
        <v>53</v>
      </c>
      <c r="C39" s="46">
        <v>0</v>
      </c>
      <c r="D39" s="46">
        <v>0</v>
      </c>
    </row>
    <row r="40" spans="1:4" s="6" customFormat="1" ht="12.75">
      <c r="A40" s="22" t="s">
        <v>86</v>
      </c>
      <c r="B40" s="28" t="s">
        <v>54</v>
      </c>
      <c r="C40" s="47">
        <f>SUM(C35:C39)</f>
        <v>0</v>
      </c>
      <c r="D40" s="47">
        <f>SUM(D35:D39)</f>
        <v>0</v>
      </c>
    </row>
    <row r="41" spans="1:4" s="6" customFormat="1" ht="12.75">
      <c r="A41" s="22" t="s">
        <v>55</v>
      </c>
      <c r="B41" s="28" t="s">
        <v>56</v>
      </c>
      <c r="C41" s="48">
        <v>0</v>
      </c>
      <c r="D41" s="48"/>
    </row>
    <row r="42" spans="1:4" s="6" customFormat="1" ht="12.75">
      <c r="A42" s="22" t="s">
        <v>57</v>
      </c>
      <c r="B42" s="28"/>
      <c r="C42" s="13"/>
      <c r="D42" s="13"/>
    </row>
    <row r="43" spans="1:4" s="6" customFormat="1" ht="12.75">
      <c r="A43" s="22" t="s">
        <v>81</v>
      </c>
      <c r="B43" s="28"/>
      <c r="C43" s="13"/>
      <c r="D43" s="13"/>
    </row>
    <row r="44" spans="1:4" s="7" customFormat="1" ht="12.75">
      <c r="A44" s="23" t="s">
        <v>232</v>
      </c>
      <c r="B44" s="27" t="s">
        <v>58</v>
      </c>
      <c r="C44" s="10">
        <v>27057527</v>
      </c>
      <c r="D44" s="10">
        <v>32616451</v>
      </c>
    </row>
    <row r="45" spans="1:4" s="6" customFormat="1" ht="12.75">
      <c r="A45" s="22" t="s">
        <v>59</v>
      </c>
      <c r="B45" s="28"/>
      <c r="C45" s="13"/>
      <c r="D45" s="13"/>
    </row>
    <row r="46" spans="1:4" s="7" customFormat="1" ht="12.75">
      <c r="A46" s="23" t="s">
        <v>60</v>
      </c>
      <c r="B46" s="27" t="s">
        <v>61</v>
      </c>
      <c r="C46" s="46">
        <v>0</v>
      </c>
      <c r="D46" s="46">
        <v>0</v>
      </c>
    </row>
    <row r="47" spans="1:4" s="6" customFormat="1" ht="12.75">
      <c r="A47" s="22" t="s">
        <v>62</v>
      </c>
      <c r="B47" s="28"/>
      <c r="C47" s="48"/>
      <c r="D47" s="48"/>
    </row>
    <row r="48" spans="1:4" s="7" customFormat="1" ht="12.75">
      <c r="A48" s="24" t="s">
        <v>63</v>
      </c>
      <c r="B48" s="27" t="s">
        <v>64</v>
      </c>
      <c r="C48" s="46">
        <v>0</v>
      </c>
      <c r="D48" s="46">
        <v>0</v>
      </c>
    </row>
    <row r="49" spans="1:4" s="6" customFormat="1" ht="12.75">
      <c r="A49" s="22" t="s">
        <v>65</v>
      </c>
      <c r="B49" s="28"/>
      <c r="C49" s="48"/>
      <c r="D49" s="48"/>
    </row>
    <row r="50" spans="1:4" s="7" customFormat="1" ht="25.5">
      <c r="A50" s="23" t="s">
        <v>66</v>
      </c>
      <c r="B50" s="27"/>
      <c r="C50" s="46"/>
      <c r="D50" s="46"/>
    </row>
    <row r="51" spans="1:4" s="7" customFormat="1" ht="12.75">
      <c r="A51" s="23" t="s">
        <v>240</v>
      </c>
      <c r="B51" s="27" t="s">
        <v>67</v>
      </c>
      <c r="C51" s="46">
        <v>0</v>
      </c>
      <c r="D51" s="46">
        <v>0</v>
      </c>
    </row>
    <row r="52" spans="1:4" s="7" customFormat="1" ht="12.75">
      <c r="A52" s="23" t="s">
        <v>68</v>
      </c>
      <c r="B52" s="27" t="s">
        <v>69</v>
      </c>
      <c r="C52" s="46">
        <v>0</v>
      </c>
      <c r="D52" s="46">
        <v>0</v>
      </c>
    </row>
    <row r="53" spans="1:4" s="7" customFormat="1" ht="25.5">
      <c r="A53" s="23" t="s">
        <v>241</v>
      </c>
      <c r="B53" s="31"/>
      <c r="C53" s="46"/>
      <c r="D53" s="46"/>
    </row>
    <row r="54" spans="1:4" s="7" customFormat="1" ht="12.75">
      <c r="A54" s="23" t="s">
        <v>240</v>
      </c>
      <c r="B54" s="27" t="s">
        <v>70</v>
      </c>
      <c r="C54" s="46">
        <v>0</v>
      </c>
      <c r="D54" s="46">
        <v>0</v>
      </c>
    </row>
    <row r="55" spans="1:4" s="7" customFormat="1" ht="12.75">
      <c r="A55" s="23" t="s">
        <v>68</v>
      </c>
      <c r="B55" s="27" t="s">
        <v>71</v>
      </c>
      <c r="C55" s="46">
        <v>0</v>
      </c>
      <c r="D55" s="46">
        <v>0</v>
      </c>
    </row>
    <row r="56" spans="1:4" s="6" customFormat="1" ht="12.75">
      <c r="A56" s="22" t="s">
        <v>72</v>
      </c>
      <c r="B56" s="28"/>
      <c r="C56" s="13"/>
      <c r="D56" s="13"/>
    </row>
    <row r="57" spans="1:4" s="7" customFormat="1" ht="12.75">
      <c r="A57" s="23" t="s">
        <v>240</v>
      </c>
      <c r="B57" s="27" t="s">
        <v>73</v>
      </c>
      <c r="C57" s="10">
        <v>3169070</v>
      </c>
      <c r="D57" s="10">
        <v>1625538</v>
      </c>
    </row>
    <row r="58" spans="1:4" s="7" customFormat="1" ht="12.75">
      <c r="A58" s="23" t="s">
        <v>68</v>
      </c>
      <c r="B58" s="27" t="s">
        <v>74</v>
      </c>
      <c r="C58" s="46">
        <v>0</v>
      </c>
      <c r="D58" s="46">
        <v>0</v>
      </c>
    </row>
    <row r="59" spans="1:4" s="6" customFormat="1" ht="12.75">
      <c r="A59" s="22" t="s">
        <v>75</v>
      </c>
      <c r="B59" s="28" t="s">
        <v>76</v>
      </c>
      <c r="C59" s="48">
        <v>0</v>
      </c>
      <c r="D59" s="48">
        <v>0</v>
      </c>
    </row>
    <row r="60" spans="1:4" s="6" customFormat="1" ht="25.5">
      <c r="A60" s="22" t="s">
        <v>77</v>
      </c>
      <c r="B60" s="28" t="s">
        <v>78</v>
      </c>
      <c r="C60" s="12">
        <f>C44+C46+C48+C51-C52+C54-C55+C57-C58-C59</f>
        <v>30226597</v>
      </c>
      <c r="D60" s="12">
        <f>D44+D46+D48+D51-D52+D54-D55+D57-D58-D59</f>
        <v>34241989</v>
      </c>
    </row>
    <row r="61" s="6" customFormat="1" ht="16.5" customHeight="1">
      <c r="A61" s="8"/>
    </row>
    <row r="62" ht="12.75">
      <c r="A62" s="9"/>
    </row>
  </sheetData>
  <sheetProtection selectLockedCells="1"/>
  <mergeCells count="7">
    <mergeCell ref="B4:B5"/>
    <mergeCell ref="C4:D4"/>
    <mergeCell ref="A1:A3"/>
    <mergeCell ref="A4:A5"/>
    <mergeCell ref="B1:D1"/>
    <mergeCell ref="B2:D2"/>
    <mergeCell ref="B3:D3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54:D55 C46:D46 C41:D41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5511811023622047" right="0.5511811023622047" top="0.6692913385826772" bottom="0.6692913385826772" header="0.4724409448818898" footer="0.4330708661417323"/>
  <pageSetup horizontalDpi="600" verticalDpi="600" orientation="portrait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2013-08-14T06:44:37Z</cp:lastPrinted>
  <dcterms:created xsi:type="dcterms:W3CDTF">1996-10-14T23:33:28Z</dcterms:created>
  <dcterms:modified xsi:type="dcterms:W3CDTF">2013-10-17T08:54:12Z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