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tina.STEF\AppData\Roaming\Stellent\SyndicationCache\WebCenter Content ASF\3F3AA0C3\"/>
    </mc:Choice>
  </mc:AlternateContent>
  <bookViews>
    <workbookView xWindow="0" yWindow="0" windowWidth="14235" windowHeight="11850" firstSheet="3" activeTab="9"/>
  </bookViews>
  <sheets>
    <sheet name="FPF AEGON ESENTIAL" sheetId="10" r:id="rId1"/>
    <sheet name="FPF AZT MODERATO" sheetId="9" r:id="rId2"/>
    <sheet name="FPF AZT VIVACE" sheetId="8" r:id="rId3"/>
    <sheet name="FPF BCR PLUS" sheetId="7" r:id="rId4"/>
    <sheet name="FPF BRD MEDIO" sheetId="6" r:id="rId5"/>
    <sheet name="FPF PENSIA MEA" sheetId="5" r:id="rId6"/>
    <sheet name="FPF NN ACTIV" sheetId="3" r:id="rId7"/>
    <sheet name="FPF NN OPTIM" sheetId="2" r:id="rId8"/>
    <sheet name="FPF RAIFFEISEN ACUMULARE" sheetId="1" r:id="rId9"/>
    <sheet name="FPF STABIL" sheetId="4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'FPF AEGON ESENTIAL'!#REF!</definedName>
    <definedName name="_xlnm._FilterDatabase" localSheetId="1" hidden="1">'FPF AZT MODERATO'!#REF!</definedName>
    <definedName name="_xlnm._FilterDatabase" localSheetId="2" hidden="1">'FPF AZT VIVACE'!#REF!</definedName>
    <definedName name="_xlnm._FilterDatabase" localSheetId="3" hidden="1">'FPF BCR PLUS'!#REF!</definedName>
    <definedName name="_xlnm._FilterDatabase" localSheetId="4" hidden="1">'FPF BRD MEDIO'!#REF!</definedName>
    <definedName name="_xlnm._FilterDatabase" localSheetId="6" hidden="1">'FPF NN ACTIV'!#REF!</definedName>
    <definedName name="_xlnm._FilterDatabase" localSheetId="7" hidden="1">'FPF NN OPTIM'!#REF!</definedName>
    <definedName name="_xlnm._FilterDatabase" localSheetId="5" hidden="1">'FPF PENSIA MEA'!#REF!</definedName>
    <definedName name="_xlnm._FilterDatabase" localSheetId="8" hidden="1">'FPF RAIFFEISEN ACUMULARE'!#REF!</definedName>
    <definedName name="_xlnm._FilterDatabase" localSheetId="9" hidden="1">'FPF STABIL'!#REF!</definedName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6">#REF!</definedName>
    <definedName name="ACTIV_TOTAL" localSheetId="7">#REF!</definedName>
    <definedName name="ACTIV_TOTAL" localSheetId="5">#REF!</definedName>
    <definedName name="ACTIV_TOTAL" localSheetId="9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6">#REF!</definedName>
    <definedName name="allampapirok" localSheetId="7">#REF!</definedName>
    <definedName name="allampapirok" localSheetId="5">#REF!</definedName>
    <definedName name="allampapirok" localSheetId="9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6">#REF!</definedName>
    <definedName name="belepes" localSheetId="7">#REF!</definedName>
    <definedName name="belepes" localSheetId="5">#REF!</definedName>
    <definedName name="belepes" localSheetId="9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6">#REF!</definedName>
    <definedName name="bgfdxbv" localSheetId="7">#REF!</definedName>
    <definedName name="bgfdxbv" localSheetId="5">#REF!</definedName>
    <definedName name="bgfdxbv" localSheetId="9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5">[1]Template!#REF!</definedName>
    <definedName name="ClasificareCSSPPLabel" localSheetId="9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6">#REF!</definedName>
    <definedName name="connectstr" localSheetId="7">#REF!</definedName>
    <definedName name="connectstr" localSheetId="5">#REF!</definedName>
    <definedName name="connectstr" localSheetId="9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6">[1]Template!#REF!</definedName>
    <definedName name="EmptyHeader" localSheetId="7">[1]Template!#REF!</definedName>
    <definedName name="EmptyHeader" localSheetId="5">[1]Template!#REF!</definedName>
    <definedName name="EmptyHeader" localSheetId="9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6">#REF!</definedName>
    <definedName name="Excel_BuiltIn__FilterDatabase_1" localSheetId="7">#REF!</definedName>
    <definedName name="Excel_BuiltIn__FilterDatabase_1" localSheetId="5">#REF!</definedName>
    <definedName name="Excel_BuiltIn__FilterDatabase_1" localSheetId="9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6">#REF!</definedName>
    <definedName name="fdas" localSheetId="7">#REF!</definedName>
    <definedName name="fdas" localSheetId="5">#REF!</definedName>
    <definedName name="fdas" localSheetId="9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6">#REF!</definedName>
    <definedName name="gfxgfxbfx" localSheetId="7">#REF!</definedName>
    <definedName name="gfxgfxbfx" localSheetId="5">#REF!</definedName>
    <definedName name="gfxgfxbfx" localSheetId="9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5">[1]Template!#REF!</definedName>
    <definedName name="Header_CrestereZilnica" localSheetId="9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5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5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6">#REF!</definedName>
    <definedName name="jelentések" localSheetId="7">#REF!</definedName>
    <definedName name="jelentések" localSheetId="5">#REF!</definedName>
    <definedName name="jelentések" localSheetId="9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6">#REF!</definedName>
    <definedName name="list" localSheetId="7">#REF!</definedName>
    <definedName name="list" localSheetId="5">#REF!</definedName>
    <definedName name="list" localSheetId="9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6">#REF!</definedName>
    <definedName name="lucru" localSheetId="7">#REF!</definedName>
    <definedName name="lucru" localSheetId="5">#REF!</definedName>
    <definedName name="lucru" localSheetId="9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6">#REF!</definedName>
    <definedName name="NR_INVEST_F" localSheetId="7">#REF!</definedName>
    <definedName name="NR_INVEST_F" localSheetId="5">#REF!</definedName>
    <definedName name="NR_INVEST_F" localSheetId="9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6">#REF!</definedName>
    <definedName name="NR_INVEST_J" localSheetId="7">#REF!</definedName>
    <definedName name="NR_INVEST_J" localSheetId="5">#REF!</definedName>
    <definedName name="NR_INVEST_J" localSheetId="9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6">#REF!</definedName>
    <definedName name="NR_UNITS" localSheetId="7">#REF!</definedName>
    <definedName name="NR_UNITS" localSheetId="5">#REF!</definedName>
    <definedName name="NR_UNITS" localSheetId="9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6">#REF!</definedName>
    <definedName name="NR_UNITS_F" localSheetId="7">#REF!</definedName>
    <definedName name="NR_UNITS_F" localSheetId="5">#REF!</definedName>
    <definedName name="NR_UNITS_F" localSheetId="9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6">#REF!</definedName>
    <definedName name="NR_UNITS_J" localSheetId="7">#REF!</definedName>
    <definedName name="NR_UNITS_J" localSheetId="5">#REF!</definedName>
    <definedName name="NR_UNITS_J" localSheetId="9">#REF!</definedName>
    <definedName name="NR_UNITS_J">#REF!</definedName>
    <definedName name="NR_UNITS_J2">[3]NAV_calculation_RR!$B$86</definedName>
    <definedName name="_xlnm.Print_Area" localSheetId="0">'FPF AEGON ESENTIAL'!$A$1:$D$35</definedName>
    <definedName name="_xlnm.Print_Area" localSheetId="1">'FPF AZT MODERATO'!$A$1:$D$35</definedName>
    <definedName name="_xlnm.Print_Area" localSheetId="2">'FPF AZT VIVACE'!$A$1:$D$35</definedName>
    <definedName name="_xlnm.Print_Area" localSheetId="3">'FPF BCR PLUS'!$A$1:$D$35</definedName>
    <definedName name="_xlnm.Print_Area" localSheetId="4">'FPF BRD MEDIO'!$A$1:$D$35</definedName>
    <definedName name="_xlnm.Print_Area" localSheetId="6">'FPF NN ACTIV'!$A$1:$D$35</definedName>
    <definedName name="_xlnm.Print_Area" localSheetId="7">'FPF NN OPTIM'!$A$1:$D$35</definedName>
    <definedName name="_xlnm.Print_Area" localSheetId="5">'FPF PENSIA MEA'!$A$1:$D$35</definedName>
    <definedName name="_xlnm.Print_Area" localSheetId="8">'FPF RAIFFEISEN ACUMULARE'!$A$1:$D$35</definedName>
    <definedName name="_xlnm.Print_Area" localSheetId="9">'FPF STABIL'!$A$1:$D$35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6">#REF!</definedName>
    <definedName name="pwd" localSheetId="7">#REF!</definedName>
    <definedName name="pwd" localSheetId="5">#REF!</definedName>
    <definedName name="pwd" localSheetId="9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6">#REF!</definedName>
    <definedName name="Titlu" localSheetId="7">#REF!</definedName>
    <definedName name="Titlu" localSheetId="5">#REF!</definedName>
    <definedName name="Titlu" localSheetId="9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5">[1]Template!#REF!</definedName>
    <definedName name="Total_CrestereZilnica" localSheetId="9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5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5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6">#REF!</definedName>
    <definedName name="username" localSheetId="7">#REF!</definedName>
    <definedName name="username" localSheetId="5">#REF!</definedName>
    <definedName name="username" localSheetId="9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5">[1]Template!#REF!</definedName>
    <definedName name="Valoare_CrestereZilnica" localSheetId="9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5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5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C58" i="1"/>
  <c r="D57" i="1"/>
  <c r="C57" i="1"/>
  <c r="D56" i="1"/>
  <c r="C56" i="1"/>
  <c r="D55" i="1"/>
  <c r="D54" i="1"/>
  <c r="C54" i="1"/>
  <c r="D49" i="1"/>
  <c r="C49" i="1"/>
  <c r="D48" i="1"/>
  <c r="C48" i="1"/>
  <c r="D47" i="1"/>
  <c r="D65" i="1" s="1"/>
  <c r="C47" i="1"/>
  <c r="D46" i="1"/>
  <c r="C46" i="1"/>
  <c r="C64" i="1" s="1"/>
  <c r="D45" i="1"/>
  <c r="C45" i="1"/>
  <c r="D44" i="1"/>
  <c r="C44" i="1"/>
  <c r="D52" i="1"/>
  <c r="C52" i="1"/>
  <c r="D42" i="1"/>
  <c r="D59" i="1" l="1"/>
  <c r="C66" i="1"/>
  <c r="C59" i="1"/>
  <c r="C65" i="1"/>
  <c r="D66" i="1"/>
  <c r="D64" i="1"/>
  <c r="D70" i="1"/>
  <c r="D71" i="1"/>
  <c r="C42" i="1"/>
  <c r="B48" i="1"/>
  <c r="D62" i="1" l="1"/>
  <c r="D69" i="1" s="1"/>
  <c r="C62" i="1"/>
  <c r="C69" i="1" s="1"/>
  <c r="C71" i="1"/>
  <c r="C70" i="1"/>
  <c r="B57" i="1"/>
  <c r="B47" i="1"/>
  <c r="C67" i="1" l="1"/>
  <c r="D67" i="1"/>
</calcChain>
</file>

<file path=xl/sharedStrings.xml><?xml version="1.0" encoding="utf-8"?>
<sst xmlns="http://schemas.openxmlformats.org/spreadsheetml/2006/main" count="620" uniqueCount="100">
  <si>
    <t>DATE DE IDENTIFICARE</t>
  </si>
  <si>
    <t>FONDUL DE PENSII FACULTATIVE AZT MODERATO</t>
  </si>
  <si>
    <t xml:space="preserve">FONDUL DE PENSII FACULTATIVE AZT VIVACE </t>
  </si>
  <si>
    <t>FONDUL DE PENSII FACULTATIVE PENSIA MEA</t>
  </si>
  <si>
    <t>CONTUL DE PROFIT SI PIERDERE</t>
  </si>
  <si>
    <t>la data de 30 iunie 2018</t>
  </si>
  <si>
    <t>COD 20</t>
  </si>
  <si>
    <t>Denumirea indicatorului</t>
  </si>
  <si>
    <t xml:space="preserve">  Nr. rând</t>
  </si>
  <si>
    <t>Realizări aferente perioadei de raportare</t>
  </si>
  <si>
    <t xml:space="preserve">  Rând</t>
  </si>
  <si>
    <t>30.06.2017 (lei)</t>
  </si>
  <si>
    <t>30.06.2018 (lei)</t>
  </si>
  <si>
    <t>A</t>
  </si>
  <si>
    <t>B</t>
  </si>
  <si>
    <t>1</t>
  </si>
  <si>
    <t>2</t>
  </si>
  <si>
    <t>Col. 2</t>
  </si>
  <si>
    <t>Col. 3</t>
  </si>
  <si>
    <t>Col. 4</t>
  </si>
  <si>
    <t xml:space="preserve">A. VENITURI DIN ACTIVITATEA CURENTĂ </t>
  </si>
  <si>
    <t>1. Venituri din imobilizări financiare (ct.761)</t>
  </si>
  <si>
    <t>01</t>
  </si>
  <si>
    <t>2. Venituri din investiţii financiare pe termen scurt (ct.762)</t>
  </si>
  <si>
    <t>02</t>
  </si>
  <si>
    <t>3. Venituri din creanţe imobilizate (ct.763)</t>
  </si>
  <si>
    <t>03</t>
  </si>
  <si>
    <t xml:space="preserve">4. Venituri din investiţii financiare cedate (ct.764) </t>
  </si>
  <si>
    <t>04</t>
  </si>
  <si>
    <t>5. Venituri din dobânzi (ct.766)</t>
  </si>
  <si>
    <t>05</t>
  </si>
  <si>
    <t>6. Alte venituri financiare, inclusiv din diferenţe de curs valutar (ct.765+767+768)</t>
  </si>
  <si>
    <t>06</t>
  </si>
  <si>
    <t>7. Venituri din comisioane specifice fondului de pensii (ct.704)</t>
  </si>
  <si>
    <t>07</t>
  </si>
  <si>
    <t>8. Alte venituri din activitatea curentă (ct.754+758)</t>
  </si>
  <si>
    <t>08</t>
  </si>
  <si>
    <t>TOTAL VENITURI DIN ACTIVITATEA CURENTĂ (rd. 01 la 08)</t>
  </si>
  <si>
    <t>09</t>
  </si>
  <si>
    <t xml:space="preserve">B. CHELTUIELI DIN ACTIVITATEA CURENTĂ </t>
  </si>
  <si>
    <t>X</t>
  </si>
  <si>
    <t>1. Cheltuieli privind investiţiile financiare cedate (ct.664)</t>
  </si>
  <si>
    <t>10</t>
  </si>
  <si>
    <t>2. Cheltuieli privind dobânzile (ct.666)</t>
  </si>
  <si>
    <t>11</t>
  </si>
  <si>
    <t>3. Alte cheltuieli financiare, inclusiv din diferenţe de curs valutar (ct.663+665+667+668)</t>
  </si>
  <si>
    <t>12</t>
  </si>
  <si>
    <t>4. Cheltuieli privind comisioanele, onorariile şi cotizaţiile (ct.622)</t>
  </si>
  <si>
    <t>13</t>
  </si>
  <si>
    <t>5. Cheltuieli cu serviciile bancare şi asimilate (ct.627)</t>
  </si>
  <si>
    <t>14</t>
  </si>
  <si>
    <t>6. Cheltuieli privind alte servicii executate de terţi (ct.628)</t>
  </si>
  <si>
    <t>15</t>
  </si>
  <si>
    <t xml:space="preserve">7. Cheltuieli cu alte impozite, taxe şi vărsăminte asimilate (ct.635)     </t>
  </si>
  <si>
    <t>16</t>
  </si>
  <si>
    <t>8. Alte cheltuieli din activitatea curentă (ct.654+658)</t>
  </si>
  <si>
    <t>17</t>
  </si>
  <si>
    <t>TOTAL CHELTUIELI DIN ACTIVITATEA CURENTĂ (rd.10 la 17)</t>
  </si>
  <si>
    <t>18</t>
  </si>
  <si>
    <t>C. PROFITUL SAU PIERDEREA DIN ACTIVITATEA CURENTĂ</t>
  </si>
  <si>
    <t>- profit  (rd.09-18)</t>
  </si>
  <si>
    <t>- pierdere  (rd.18-09)</t>
  </si>
  <si>
    <t>20</t>
  </si>
  <si>
    <t>D. TOTAL VENITURI (rd. 09)</t>
  </si>
  <si>
    <t>E. TOTAL CHELTUIELI (rd. 18)</t>
  </si>
  <si>
    <t>F. PROFITUL SAU PIERDEREA EXERCIŢIULUI FINANCIAR (ct.121)</t>
  </si>
  <si>
    <t>Profit (21-22)</t>
  </si>
  <si>
    <t>23</t>
  </si>
  <si>
    <t>Pierdere (22-21)</t>
  </si>
  <si>
    <t>24</t>
  </si>
  <si>
    <t>Venituri din exploatare</t>
  </si>
  <si>
    <t>din care:</t>
  </si>
  <si>
    <t xml:space="preserve">     Venituri din imobilizări financiare (ct.761)</t>
  </si>
  <si>
    <t xml:space="preserve">     Venituri din investiţii financiare pe termen scurt (ct.762)</t>
  </si>
  <si>
    <t xml:space="preserve">     Venituri din investiţii financiare cedate (ct.764) </t>
  </si>
  <si>
    <t xml:space="preserve">     Venituri din creante imobilizate si venituri din dobanzi (763+766)</t>
  </si>
  <si>
    <t xml:space="preserve">     Alte venituri financiare, inclusiv din diferenţe de curs valutar (ct.765+767+768)</t>
  </si>
  <si>
    <t xml:space="preserve">     Alte venituri (Reziduali)</t>
  </si>
  <si>
    <t>Cheltuieli din exploatare</t>
  </si>
  <si>
    <t xml:space="preserve">    Cheltuieli privind comisioanele, onorariile şi cotizaţiile (ct.622)</t>
  </si>
  <si>
    <t xml:space="preserve">    Cheltuieli privind investiţiile financiare cedate (ct.664)</t>
  </si>
  <si>
    <t xml:space="preserve">    Cheltuieli privind dobânzile (ct.666)</t>
  </si>
  <si>
    <t xml:space="preserve">    Alte cheltuieli financiare, inclusiv din diferenţe de curs valutar (ct.663+665+667+668)</t>
  </si>
  <si>
    <t xml:space="preserve">    Cheltuieli cu serviciile bancare şi asimilate (ct.627)</t>
  </si>
  <si>
    <t xml:space="preserve">    Alte cheltuieli (Reziduali)</t>
  </si>
  <si>
    <t>Profit/Pierdere</t>
  </si>
  <si>
    <t xml:space="preserve">    Profit/Pierdere din investiţiile financiare cedate (ct.764 - 664)</t>
  </si>
  <si>
    <t xml:space="preserve">    Profit/Pierdere din creanțe imobilizate și dobânzi (ct.763 + 766 - 666)</t>
  </si>
  <si>
    <t xml:space="preserve">    Profit/Pierdere din alte activități financiare, inclusiv din diferenţe de curs valutar (ct.765+767+768 - 663 - 665 - 667 - 668)</t>
  </si>
  <si>
    <t xml:space="preserve">    Profit/Pierdere din alte activități financiare (Rezidual)</t>
  </si>
  <si>
    <t>Marja Profitului</t>
  </si>
  <si>
    <t>Rentabilitatea Activelor</t>
  </si>
  <si>
    <t>Capacitatea veniturilor de a acoperi cheltuieli</t>
  </si>
  <si>
    <t>FONDUL DE PENSII FACULTATIVE AEGON ESENTIAL</t>
  </si>
  <si>
    <t>FONDUL DE PENSII FACULTATIVE BCR PLUS</t>
  </si>
  <si>
    <t>FONDUL DE PENSII FACULTATIVE BRD MEDIO</t>
  </si>
  <si>
    <t>FONDUL DE PENSII FACULTATIVE STABIL</t>
  </si>
  <si>
    <t>FONDUL DE PENSII FACULTATIVE NN ACTIV</t>
  </si>
  <si>
    <t>FONDUL DE PENSII FACULTATIVE NN OPTIM</t>
  </si>
  <si>
    <t>FONDUL DE PENSII FACULTATIVE RAIFFEISEN ACUMULARE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</si>
</sst>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right" wrapText="1"/>
      <protection locked="0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  <xf numFmtId="164" fontId="3" fillId="0" borderId="1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4" fontId="3" fillId="0" borderId="1" xfId="1" applyNumberFormat="1" applyFont="1" applyFill="1" applyBorder="1" applyAlignment="1" applyProtection="1">
      <alignment horizontal="justify" wrapText="1"/>
      <protection locked="0"/>
    </xf>
    <xf numFmtId="164" fontId="3" fillId="0" borderId="1" xfId="1" applyNumberFormat="1" applyFont="1" applyFill="1" applyBorder="1" applyAlignment="1" applyProtection="1">
      <alignment horizontal="justify" vertical="top" wrapText="1"/>
      <protection locked="0"/>
    </xf>
    <xf numFmtId="164" fontId="4" fillId="0" borderId="1" xfId="1" applyNumberFormat="1" applyFont="1" applyFill="1" applyBorder="1" applyAlignment="1" applyProtection="1">
      <alignment horizontal="justify" wrapText="1"/>
      <protection locked="0"/>
    </xf>
    <xf numFmtId="164" fontId="4" fillId="0" borderId="1" xfId="1" applyNumberFormat="1" applyFont="1" applyFill="1" applyBorder="1" applyAlignment="1" applyProtection="1">
      <alignment horizontal="justify" vertical="top" wrapText="1"/>
      <protection locked="0"/>
    </xf>
    <xf numFmtId="164" fontId="3" fillId="0" borderId="1" xfId="1" quotePrefix="1" applyNumberFormat="1" applyFont="1" applyFill="1" applyBorder="1" applyAlignment="1" applyProtection="1">
      <alignment horizontal="justify" vertical="top" wrapText="1"/>
      <protection locked="0"/>
    </xf>
    <xf numFmtId="49" fontId="3" fillId="0" borderId="1" xfId="3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justify" vertical="top" wrapText="1"/>
      <protection locked="0"/>
    </xf>
    <xf numFmtId="0" fontId="4" fillId="0" borderId="1" xfId="5" applyFont="1" applyFill="1" applyBorder="1" applyAlignment="1" applyProtection="1">
      <alignment horizontal="justify" wrapText="1"/>
      <protection locked="0"/>
    </xf>
    <xf numFmtId="0" fontId="3" fillId="0" borderId="1" xfId="5" applyFont="1" applyFill="1" applyBorder="1" applyAlignment="1" applyProtection="1">
      <alignment horizontal="justify" vertical="top" wrapText="1"/>
      <protection locked="0"/>
    </xf>
    <xf numFmtId="49" fontId="4" fillId="0" borderId="1" xfId="5" applyNumberFormat="1" applyFont="1" applyFill="1" applyBorder="1" applyAlignment="1" applyProtection="1">
      <alignment horizontal="justify" vertical="top" wrapText="1"/>
      <protection locked="0"/>
    </xf>
    <xf numFmtId="164" fontId="3" fillId="0" borderId="1" xfId="7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5" applyFont="1" applyFill="1" applyBorder="1" applyAlignment="1" applyProtection="1">
      <alignment horizontal="center" vertical="center" wrapText="1"/>
      <protection locked="0"/>
    </xf>
    <xf numFmtId="14" fontId="3" fillId="0" borderId="1" xfId="5" applyNumberFormat="1" applyFont="1" applyFill="1" applyBorder="1" applyAlignment="1" applyProtection="1">
      <alignment horizontal="center" wrapText="1"/>
      <protection locked="0"/>
    </xf>
    <xf numFmtId="0" fontId="3" fillId="0" borderId="1" xfId="5" applyFont="1" applyFill="1" applyBorder="1" applyAlignment="1" applyProtection="1">
      <alignment horizontal="center" vertical="top" wrapText="1"/>
      <protection locked="0"/>
    </xf>
    <xf numFmtId="164" fontId="3" fillId="0" borderId="1" xfId="5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5" applyNumberFormat="1" applyFont="1" applyFill="1" applyBorder="1" applyAlignment="1" applyProtection="1">
      <alignment horizontal="justify" wrapText="1"/>
      <protection locked="0"/>
    </xf>
    <xf numFmtId="164" fontId="4" fillId="0" borderId="1" xfId="7" applyNumberFormat="1" applyFont="1" applyFill="1" applyBorder="1" applyAlignment="1" applyProtection="1">
      <alignment horizontal="right" vertical="top" wrapText="1"/>
      <protection locked="0"/>
    </xf>
    <xf numFmtId="164" fontId="3" fillId="0" borderId="1" xfId="7" applyNumberFormat="1" applyFont="1" applyFill="1" applyBorder="1" applyAlignment="1" applyProtection="1">
      <alignment horizontal="right" vertical="top" wrapText="1"/>
      <protection locked="0"/>
    </xf>
    <xf numFmtId="165" fontId="3" fillId="0" borderId="1" xfId="7" applyFont="1" applyFill="1" applyBorder="1" applyAlignment="1" applyProtection="1">
      <alignment horizontal="right" vertical="top" wrapText="1"/>
    </xf>
    <xf numFmtId="164" fontId="4" fillId="0" borderId="1" xfId="7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7" applyNumberFormat="1" applyFont="1" applyFill="1" applyBorder="1" applyAlignment="1" applyProtection="1">
      <alignment horizontal="center" wrapText="1"/>
      <protection locked="0"/>
    </xf>
    <xf numFmtId="164" fontId="3" fillId="0" borderId="1" xfId="7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7" applyNumberFormat="1" applyFont="1" applyFill="1" applyBorder="1" applyAlignment="1" applyProtection="1">
      <alignment vertical="top" wrapText="1"/>
      <protection locked="0"/>
    </xf>
    <xf numFmtId="164" fontId="3" fillId="0" borderId="1" xfId="7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3" fillId="0" borderId="1" xfId="7" applyNumberFormat="1" applyFont="1" applyFill="1" applyBorder="1" applyAlignment="1" applyProtection="1">
      <alignment horizontal="justify" vertical="top" wrapText="1"/>
      <protection locked="0"/>
    </xf>
    <xf numFmtId="164" fontId="3" fillId="0" borderId="1" xfId="7" applyNumberFormat="1" applyFont="1" applyFill="1" applyBorder="1" applyAlignment="1" applyProtection="1">
      <alignment horizontal="justify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0" xfId="1" quotePrefix="1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7" applyNumberFormat="1" applyFont="1" applyFill="1" applyBorder="1" applyAlignment="1" applyProtection="1">
      <alignment horizontal="right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4" fillId="0" borderId="1" xfId="4" applyFont="1" applyFill="1" applyBorder="1" applyAlignment="1" applyProtection="1">
      <alignment horizontal="justify" vertical="top" wrapText="1"/>
      <protection locked="0"/>
    </xf>
    <xf numFmtId="0" fontId="4" fillId="0" borderId="1" xfId="4" applyFont="1" applyFill="1" applyBorder="1" applyAlignment="1" applyProtection="1">
      <alignment horizontal="justify" wrapText="1"/>
      <protection locked="0"/>
    </xf>
    <xf numFmtId="164" fontId="4" fillId="0" borderId="1" xfId="6" applyNumberFormat="1" applyFont="1" applyFill="1" applyBorder="1" applyAlignment="1" applyProtection="1">
      <alignment horizontal="right" vertical="top" wrapText="1"/>
      <protection locked="0"/>
    </xf>
    <xf numFmtId="0" fontId="3" fillId="0" borderId="1" xfId="4" applyFont="1" applyFill="1" applyBorder="1" applyAlignment="1" applyProtection="1">
      <alignment horizontal="justify" vertical="top" wrapText="1"/>
      <protection locked="0"/>
    </xf>
    <xf numFmtId="49" fontId="4" fillId="0" borderId="1" xfId="4" applyNumberFormat="1" applyFont="1" applyFill="1" applyBorder="1" applyAlignment="1" applyProtection="1">
      <alignment horizontal="justify" vertical="top" wrapText="1"/>
      <protection locked="0"/>
    </xf>
    <xf numFmtId="164" fontId="3" fillId="0" borderId="1" xfId="6" applyNumberFormat="1" applyFont="1" applyFill="1" applyBorder="1" applyAlignment="1" applyProtection="1">
      <alignment horizontal="right" vertical="top" wrapText="1"/>
    </xf>
    <xf numFmtId="164" fontId="3" fillId="0" borderId="1" xfId="6" applyNumberFormat="1" applyFont="1" applyFill="1" applyBorder="1" applyAlignment="1" applyProtection="1">
      <alignment horizontal="right" vertical="top" wrapText="1"/>
      <protection locked="0"/>
    </xf>
    <xf numFmtId="164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6" applyNumberFormat="1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 wrapText="1"/>
      <protection locked="0"/>
    </xf>
    <xf numFmtId="164" fontId="3" fillId="0" borderId="1" xfId="6" applyNumberFormat="1" applyFont="1" applyFill="1" applyBorder="1" applyAlignment="1" applyProtection="1">
      <alignment horizontal="center" vertical="top" wrapText="1"/>
      <protection locked="0"/>
    </xf>
    <xf numFmtId="0" fontId="3" fillId="0" borderId="1" xfId="4" applyFont="1" applyFill="1" applyBorder="1" applyAlignment="1" applyProtection="1">
      <alignment horizontal="left" vertical="top" wrapText="1"/>
      <protection locked="0"/>
    </xf>
    <xf numFmtId="164" fontId="3" fillId="0" borderId="1" xfId="6" applyNumberFormat="1" applyFont="1" applyFill="1" applyBorder="1" applyAlignment="1" applyProtection="1">
      <alignment horizontal="left" vertical="top" wrapText="1"/>
      <protection locked="0"/>
    </xf>
    <xf numFmtId="0" fontId="5" fillId="0" borderId="2" xfId="4" applyFont="1" applyFill="1" applyBorder="1" applyAlignment="1" applyProtection="1">
      <alignment horizontal="center"/>
      <protection locked="0"/>
    </xf>
    <xf numFmtId="0" fontId="5" fillId="0" borderId="3" xfId="4" applyFont="1" applyFill="1" applyBorder="1" applyAlignment="1" applyProtection="1">
      <alignment horizontal="center"/>
      <protection locked="0"/>
    </xf>
    <xf numFmtId="0" fontId="5" fillId="0" borderId="4" xfId="4" applyFont="1" applyFill="1" applyBorder="1" applyAlignment="1" applyProtection="1">
      <alignment horizontal="center"/>
      <protection locked="0"/>
    </xf>
    <xf numFmtId="0" fontId="3" fillId="0" borderId="5" xfId="4" applyFont="1" applyFill="1" applyBorder="1" applyAlignment="1" applyProtection="1">
      <alignment horizontal="center" vertical="center" wrapText="1"/>
      <protection locked="0"/>
    </xf>
    <xf numFmtId="0" fontId="3" fillId="0" borderId="6" xfId="4" applyFont="1" applyFill="1" applyBorder="1" applyAlignment="1" applyProtection="1">
      <alignment horizontal="center" vertical="center" wrapText="1"/>
      <protection locked="0"/>
    </xf>
    <xf numFmtId="0" fontId="3" fillId="0" borderId="7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164" fontId="6" fillId="0" borderId="1" xfId="7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7" applyNumberFormat="1" applyFont="1" applyFill="1" applyBorder="1" applyAlignment="1" applyProtection="1">
      <alignment horizontal="center" wrapText="1"/>
      <protection locked="0"/>
    </xf>
    <xf numFmtId="164" fontId="6" fillId="0" borderId="1" xfId="7" applyNumberFormat="1" applyFont="1" applyFill="1" applyBorder="1" applyAlignment="1" applyProtection="1">
      <alignment horizontal="right" vertical="top" wrapText="1"/>
      <protection locked="0"/>
    </xf>
    <xf numFmtId="164" fontId="5" fillId="0" borderId="1" xfId="7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7" applyNumberFormat="1" applyFont="1" applyFill="1" applyBorder="1" applyAlignment="1" applyProtection="1">
      <alignment vertical="top" wrapText="1"/>
      <protection locked="0"/>
    </xf>
    <xf numFmtId="164" fontId="5" fillId="0" borderId="1" xfId="7" applyNumberFormat="1" applyFont="1" applyFill="1" applyBorder="1" applyAlignment="1" applyProtection="1">
      <alignment horizontal="right" vertical="top" wrapText="1"/>
    </xf>
    <xf numFmtId="164" fontId="5" fillId="0" borderId="1" xfId="7" applyNumberFormat="1" applyFont="1" applyFill="1" applyBorder="1" applyAlignment="1" applyProtection="1">
      <alignment vertical="top" wrapText="1"/>
      <protection locked="0"/>
    </xf>
    <xf numFmtId="164" fontId="5" fillId="0" borderId="0" xfId="1" applyNumberFormat="1" applyFont="1" applyFill="1" applyBorder="1" applyProtection="1">
      <protection locked="0"/>
    </xf>
    <xf numFmtId="164" fontId="5" fillId="0" borderId="0" xfId="1" quotePrefix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5" applyFont="1" applyFill="1" applyBorder="1" applyProtection="1">
      <protection locked="0"/>
    </xf>
    <xf numFmtId="165" fontId="5" fillId="0" borderId="0" xfId="7" applyFont="1" applyFill="1" applyProtection="1">
      <protection locked="0"/>
    </xf>
    <xf numFmtId="165" fontId="6" fillId="0" borderId="0" xfId="7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165" fontId="6" fillId="0" borderId="0" xfId="7" applyFont="1" applyFill="1" applyProtection="1">
      <protection locked="0"/>
    </xf>
    <xf numFmtId="10" fontId="6" fillId="0" borderId="0" xfId="2" applyNumberFormat="1" applyFont="1" applyFill="1" applyBorder="1" applyProtection="1">
      <protection locked="0"/>
    </xf>
    <xf numFmtId="166" fontId="6" fillId="0" borderId="0" xfId="0" applyNumberFormat="1" applyFont="1" applyFill="1" applyProtection="1">
      <protection locked="0"/>
    </xf>
    <xf numFmtId="10" fontId="6" fillId="0" borderId="0" xfId="2" applyNumberFormat="1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64" fontId="5" fillId="0" borderId="1" xfId="1" applyNumberFormat="1" applyFont="1" applyFill="1" applyBorder="1" applyAlignment="1" applyProtection="1">
      <alignment horizontal="justify" wrapText="1"/>
      <protection locked="0"/>
    </xf>
    <xf numFmtId="164" fontId="5" fillId="0" borderId="1" xfId="7" applyNumberFormat="1" applyFont="1" applyFill="1" applyBorder="1" applyAlignment="1" applyProtection="1">
      <alignment horizontal="justify" vertical="top" wrapText="1"/>
      <protection locked="0"/>
    </xf>
    <xf numFmtId="164" fontId="5" fillId="0" borderId="1" xfId="7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justify" vertical="top" wrapText="1"/>
      <protection locked="0"/>
    </xf>
    <xf numFmtId="164" fontId="5" fillId="0" borderId="1" xfId="1" applyNumberFormat="1" applyFont="1" applyFill="1" applyBorder="1" applyAlignment="1" applyProtection="1">
      <alignment horizontal="justify" vertical="top" wrapText="1"/>
      <protection locked="0"/>
    </xf>
    <xf numFmtId="164" fontId="5" fillId="0" borderId="1" xfId="7" applyNumberFormat="1" applyFont="1" applyFill="1" applyBorder="1" applyAlignment="1" applyProtection="1">
      <alignment horizontal="right" vertical="top" wrapText="1"/>
      <protection locked="0"/>
    </xf>
    <xf numFmtId="164" fontId="5" fillId="0" borderId="1" xfId="1" quotePrefix="1" applyNumberFormat="1" applyFont="1" applyFill="1" applyBorder="1" applyAlignment="1" applyProtection="1">
      <alignment horizontal="justify" vertical="top" wrapText="1"/>
      <protection locked="0"/>
    </xf>
  </cellXfs>
  <cellStyles count="8">
    <cellStyle name="Comma" xfId="1" builtinId="3"/>
    <cellStyle name="Comma 2" xfId="7"/>
    <cellStyle name="Comma 2 4" xfId="6"/>
    <cellStyle name="Normal" xfId="0" builtinId="0"/>
    <cellStyle name="Normal 2 2" xfId="5"/>
    <cellStyle name="Normal 2 21" xfId="4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~1.PAT/AppData/Local/Temp/%7b19A0F986-A790-4418-B738-899DA3D4F549%7d/%7b65EEA233-D9ED-47B2-8530-8A42C6A7F7C3%7d/Analiza%20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t FP2"/>
      <sheetName val="CPP FP2"/>
      <sheetName val="Bilant FP3"/>
      <sheetName val="CPP FP3"/>
      <sheetName val="Analize"/>
      <sheetName val="Piramida"/>
      <sheetName val="Date PII"/>
      <sheetName val="Date PIII"/>
      <sheetName val="Participanti PII"/>
      <sheetName val="Participanţi cu contribuţii PII"/>
      <sheetName val="Participanţi fără contrib. PII"/>
      <sheetName val="Participanţi PIII"/>
      <sheetName val="Participanţi cu contrib. PIII"/>
      <sheetName val="Sheet1"/>
      <sheetName val="CF"/>
    </sheetNames>
    <sheetDataSet>
      <sheetData sheetId="0">
        <row r="75">
          <cell r="C75">
            <v>2615589866</v>
          </cell>
        </row>
      </sheetData>
      <sheetData sheetId="1">
        <row r="49">
          <cell r="AA49">
            <v>11260782107</v>
          </cell>
        </row>
      </sheetData>
      <sheetData sheetId="2">
        <row r="66">
          <cell r="C66">
            <v>5913549</v>
          </cell>
          <cell r="AD66">
            <v>49494937</v>
          </cell>
          <cell r="AE66">
            <v>53788075</v>
          </cell>
        </row>
      </sheetData>
      <sheetData sheetId="3">
        <row r="54">
          <cell r="AG54">
            <v>566276369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D35" sqref="A1:D35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1"/>
  </cols>
  <sheetData>
    <row r="1" spans="1:4" s="3" customFormat="1" ht="22.5" customHeight="1" x14ac:dyDescent="0.2">
      <c r="A1" s="9" t="s">
        <v>0</v>
      </c>
      <c r="B1" s="10" t="s">
        <v>93</v>
      </c>
      <c r="C1" s="10"/>
      <c r="D1" s="10"/>
    </row>
    <row r="2" spans="1:4" s="3" customFormat="1" ht="15" customHeight="1" x14ac:dyDescent="0.2">
      <c r="A2" s="9"/>
      <c r="B2" s="11" t="s">
        <v>4</v>
      </c>
      <c r="C2" s="11"/>
      <c r="D2" s="11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ht="25.5" customHeight="1" x14ac:dyDescent="0.2">
      <c r="A4" s="14" t="s">
        <v>7</v>
      </c>
      <c r="B4" s="14" t="s">
        <v>8</v>
      </c>
      <c r="C4" s="14" t="s">
        <v>9</v>
      </c>
      <c r="D4" s="14"/>
    </row>
    <row r="5" spans="1:4" ht="12" customHeight="1" x14ac:dyDescent="0.2">
      <c r="A5" s="14"/>
      <c r="B5" s="14"/>
      <c r="C5" s="14"/>
      <c r="D5" s="14"/>
    </row>
    <row r="6" spans="1:4" x14ac:dyDescent="0.2">
      <c r="A6" s="14"/>
      <c r="B6" s="14"/>
      <c r="C6" s="15">
        <v>42916</v>
      </c>
      <c r="D6" s="15">
        <v>43281</v>
      </c>
    </row>
    <row r="7" spans="1:4" s="3" customFormat="1" x14ac:dyDescent="0.2">
      <c r="A7" s="16" t="s">
        <v>13</v>
      </c>
      <c r="B7" s="16" t="s">
        <v>14</v>
      </c>
      <c r="C7" s="16" t="s">
        <v>15</v>
      </c>
      <c r="D7" s="16" t="s">
        <v>16</v>
      </c>
    </row>
    <row r="8" spans="1:4" s="4" customFormat="1" x14ac:dyDescent="0.2">
      <c r="A8" s="17" t="s">
        <v>20</v>
      </c>
      <c r="B8" s="18"/>
      <c r="C8" s="18"/>
      <c r="D8" s="17"/>
    </row>
    <row r="9" spans="1:4" s="4" customFormat="1" x14ac:dyDescent="0.2">
      <c r="A9" s="19" t="s">
        <v>21</v>
      </c>
      <c r="B9" s="5" t="s">
        <v>22</v>
      </c>
      <c r="C9" s="5">
        <v>78440</v>
      </c>
      <c r="D9" s="5">
        <v>100803</v>
      </c>
    </row>
    <row r="10" spans="1:4" s="4" customFormat="1" x14ac:dyDescent="0.2">
      <c r="A10" s="19" t="s">
        <v>23</v>
      </c>
      <c r="B10" s="5" t="s">
        <v>24</v>
      </c>
      <c r="C10" s="5">
        <v>0</v>
      </c>
      <c r="D10" s="5">
        <v>0</v>
      </c>
    </row>
    <row r="11" spans="1:4" s="4" customFormat="1" x14ac:dyDescent="0.2">
      <c r="A11" s="20" t="s">
        <v>25</v>
      </c>
      <c r="B11" s="5" t="s">
        <v>26</v>
      </c>
      <c r="C11" s="5">
        <v>172429</v>
      </c>
      <c r="D11" s="5">
        <v>141584</v>
      </c>
    </row>
    <row r="12" spans="1:4" s="4" customFormat="1" x14ac:dyDescent="0.2">
      <c r="A12" s="20" t="s">
        <v>27</v>
      </c>
      <c r="B12" s="5" t="s">
        <v>28</v>
      </c>
      <c r="C12" s="5">
        <v>181</v>
      </c>
      <c r="D12" s="5">
        <v>187</v>
      </c>
    </row>
    <row r="13" spans="1:4" s="4" customFormat="1" x14ac:dyDescent="0.2">
      <c r="A13" s="20" t="s">
        <v>29</v>
      </c>
      <c r="B13" s="5" t="s">
        <v>30</v>
      </c>
      <c r="C13" s="5">
        <v>93358</v>
      </c>
      <c r="D13" s="5">
        <v>100013</v>
      </c>
    </row>
    <row r="14" spans="1:4" s="4" customFormat="1" x14ac:dyDescent="0.2">
      <c r="A14" s="20" t="s">
        <v>31</v>
      </c>
      <c r="B14" s="5" t="s">
        <v>32</v>
      </c>
      <c r="C14" s="5">
        <v>886164</v>
      </c>
      <c r="D14" s="5">
        <v>1184925</v>
      </c>
    </row>
    <row r="15" spans="1:4" s="4" customFormat="1" x14ac:dyDescent="0.2">
      <c r="A15" s="20" t="s">
        <v>33</v>
      </c>
      <c r="B15" s="5" t="s">
        <v>34</v>
      </c>
      <c r="C15" s="5">
        <v>0</v>
      </c>
      <c r="D15" s="5">
        <v>0</v>
      </c>
    </row>
    <row r="16" spans="1:4" s="4" customFormat="1" x14ac:dyDescent="0.2">
      <c r="A16" s="20" t="s">
        <v>35</v>
      </c>
      <c r="B16" s="5" t="s">
        <v>36</v>
      </c>
      <c r="C16" s="5">
        <v>0</v>
      </c>
      <c r="D16" s="5">
        <v>16</v>
      </c>
    </row>
    <row r="17" spans="1:4" s="4" customFormat="1" ht="12.75" customHeight="1" x14ac:dyDescent="0.2">
      <c r="A17" s="18" t="s">
        <v>37</v>
      </c>
      <c r="B17" s="6" t="s">
        <v>38</v>
      </c>
      <c r="C17" s="7">
        <v>1230572</v>
      </c>
      <c r="D17" s="7">
        <v>1527528</v>
      </c>
    </row>
    <row r="18" spans="1:4" s="4" customFormat="1" x14ac:dyDescent="0.2">
      <c r="A18" s="18" t="s">
        <v>39</v>
      </c>
      <c r="B18" s="6"/>
      <c r="C18" s="6"/>
      <c r="D18" s="6"/>
    </row>
    <row r="19" spans="1:4" s="4" customFormat="1" x14ac:dyDescent="0.2">
      <c r="A19" s="20" t="s">
        <v>41</v>
      </c>
      <c r="B19" s="5" t="s">
        <v>42</v>
      </c>
      <c r="C19" s="5">
        <v>402</v>
      </c>
      <c r="D19" s="5">
        <v>355</v>
      </c>
    </row>
    <row r="20" spans="1:4" s="4" customFormat="1" x14ac:dyDescent="0.2">
      <c r="A20" s="20" t="s">
        <v>43</v>
      </c>
      <c r="B20" s="5" t="s">
        <v>44</v>
      </c>
      <c r="C20" s="5">
        <v>0</v>
      </c>
      <c r="D20" s="5">
        <v>0</v>
      </c>
    </row>
    <row r="21" spans="1:4" s="4" customFormat="1" x14ac:dyDescent="0.2">
      <c r="A21" s="20" t="s">
        <v>45</v>
      </c>
      <c r="B21" s="5" t="s">
        <v>46</v>
      </c>
      <c r="C21" s="5">
        <v>942588</v>
      </c>
      <c r="D21" s="5">
        <v>1418517</v>
      </c>
    </row>
    <row r="22" spans="1:4" s="4" customFormat="1" x14ac:dyDescent="0.2">
      <c r="A22" s="20" t="s">
        <v>47</v>
      </c>
      <c r="B22" s="5" t="s">
        <v>48</v>
      </c>
      <c r="C22" s="5">
        <v>74358</v>
      </c>
      <c r="D22" s="5">
        <v>79902</v>
      </c>
    </row>
    <row r="23" spans="1:4" s="4" customFormat="1" x14ac:dyDescent="0.2">
      <c r="A23" s="20" t="s">
        <v>49</v>
      </c>
      <c r="B23" s="5" t="s">
        <v>50</v>
      </c>
      <c r="C23" s="5">
        <v>16</v>
      </c>
      <c r="D23" s="5">
        <v>53</v>
      </c>
    </row>
    <row r="24" spans="1:4" s="4" customFormat="1" x14ac:dyDescent="0.2">
      <c r="A24" s="20" t="s">
        <v>51</v>
      </c>
      <c r="B24" s="5" t="s">
        <v>52</v>
      </c>
      <c r="C24" s="5">
        <v>0</v>
      </c>
      <c r="D24" s="5">
        <v>0</v>
      </c>
    </row>
    <row r="25" spans="1:4" s="4" customFormat="1" x14ac:dyDescent="0.2">
      <c r="A25" s="20" t="s">
        <v>53</v>
      </c>
      <c r="B25" s="5" t="s">
        <v>54</v>
      </c>
      <c r="C25" s="5">
        <v>0</v>
      </c>
      <c r="D25" s="5">
        <v>0</v>
      </c>
    </row>
    <row r="26" spans="1:4" s="4" customFormat="1" x14ac:dyDescent="0.2">
      <c r="A26" s="20" t="s">
        <v>55</v>
      </c>
      <c r="B26" s="5" t="s">
        <v>56</v>
      </c>
      <c r="C26" s="5">
        <v>0</v>
      </c>
      <c r="D26" s="5">
        <v>0</v>
      </c>
    </row>
    <row r="27" spans="1:4" s="4" customFormat="1" ht="24.75" customHeight="1" x14ac:dyDescent="0.2">
      <c r="A27" s="18" t="s">
        <v>57</v>
      </c>
      <c r="B27" s="6" t="s">
        <v>58</v>
      </c>
      <c r="C27" s="7">
        <v>1017364</v>
      </c>
      <c r="D27" s="7">
        <v>1498827</v>
      </c>
    </row>
    <row r="28" spans="1:4" s="4" customFormat="1" ht="21.75" customHeight="1" x14ac:dyDescent="0.2">
      <c r="A28" s="18" t="s">
        <v>59</v>
      </c>
      <c r="B28" s="5"/>
      <c r="C28" s="5"/>
      <c r="D28" s="5"/>
    </row>
    <row r="29" spans="1:4" s="4" customFormat="1" x14ac:dyDescent="0.2">
      <c r="A29" s="20" t="s">
        <v>60</v>
      </c>
      <c r="B29" s="5">
        <v>19</v>
      </c>
      <c r="C29" s="7">
        <v>213208</v>
      </c>
      <c r="D29" s="7">
        <v>28701</v>
      </c>
    </row>
    <row r="30" spans="1:4" s="4" customFormat="1" x14ac:dyDescent="0.2">
      <c r="A30" s="20" t="s">
        <v>61</v>
      </c>
      <c r="B30" s="5">
        <v>20</v>
      </c>
      <c r="C30" s="7">
        <v>0</v>
      </c>
      <c r="D30" s="7">
        <v>0</v>
      </c>
    </row>
    <row r="31" spans="1:4" s="4" customFormat="1" ht="17.25" customHeight="1" x14ac:dyDescent="0.2">
      <c r="A31" s="18" t="s">
        <v>63</v>
      </c>
      <c r="B31" s="6">
        <v>21</v>
      </c>
      <c r="C31" s="7">
        <v>1230572</v>
      </c>
      <c r="D31" s="7">
        <v>1527528</v>
      </c>
    </row>
    <row r="32" spans="1:4" s="4" customFormat="1" ht="17.25" customHeight="1" x14ac:dyDescent="0.2">
      <c r="A32" s="18" t="s">
        <v>64</v>
      </c>
      <c r="B32" s="6">
        <v>22</v>
      </c>
      <c r="C32" s="7">
        <v>1017364</v>
      </c>
      <c r="D32" s="7">
        <v>1498827</v>
      </c>
    </row>
    <row r="33" spans="1:4" s="4" customFormat="1" ht="25.5" customHeight="1" x14ac:dyDescent="0.2">
      <c r="A33" s="18" t="s">
        <v>65</v>
      </c>
      <c r="B33" s="6"/>
      <c r="C33" s="7"/>
      <c r="D33" s="7"/>
    </row>
    <row r="34" spans="1:4" s="8" customFormat="1" ht="15" customHeight="1" x14ac:dyDescent="0.2">
      <c r="A34" s="21" t="s">
        <v>66</v>
      </c>
      <c r="B34" s="6">
        <v>23</v>
      </c>
      <c r="C34" s="7">
        <v>213208</v>
      </c>
      <c r="D34" s="7">
        <v>28701</v>
      </c>
    </row>
    <row r="35" spans="1:4" s="8" customFormat="1" ht="18" customHeight="1" x14ac:dyDescent="0.2">
      <c r="A35" s="21" t="s">
        <v>68</v>
      </c>
      <c r="B35" s="6">
        <v>24</v>
      </c>
      <c r="C35" s="7">
        <v>0</v>
      </c>
      <c r="D35" s="7">
        <v>0</v>
      </c>
    </row>
  </sheetData>
  <mergeCells count="7">
    <mergeCell ref="B2:D2"/>
    <mergeCell ref="B3:D3"/>
    <mergeCell ref="A4:A6"/>
    <mergeCell ref="B4:B6"/>
    <mergeCell ref="C4:D5"/>
    <mergeCell ref="A1:A2"/>
    <mergeCell ref="B1:D1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26"/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tabSelected="1" zoomScaleNormal="100" zoomScaleSheetLayoutView="97" workbookViewId="0">
      <pane xSplit="1" ySplit="7" topLeftCell="B9" activePane="bottomRight" state="frozen"/>
      <selection pane="topRight" activeCell="B1" sqref="B1"/>
      <selection pane="bottomLeft" activeCell="A18" sqref="A18"/>
      <selection pane="bottomRight" activeCell="H32" sqref="H32"/>
    </sheetView>
  </sheetViews>
  <sheetFormatPr defaultRowHeight="12" x14ac:dyDescent="0.2"/>
  <cols>
    <col min="1" max="1" width="88.140625" style="2" bestFit="1" customWidth="1"/>
    <col min="2" max="2" width="8.5703125" style="1" bestFit="1" customWidth="1"/>
    <col min="3" max="3" width="13.28515625" style="1" bestFit="1" customWidth="1"/>
    <col min="4" max="4" width="13.7109375" style="1" bestFit="1" customWidth="1"/>
    <col min="5" max="16384" width="9.140625" style="1"/>
  </cols>
  <sheetData>
    <row r="1" spans="1:4" s="3" customFormat="1" ht="12.75" customHeight="1" x14ac:dyDescent="0.2">
      <c r="A1" s="9" t="s">
        <v>0</v>
      </c>
      <c r="B1" s="52" t="s">
        <v>96</v>
      </c>
      <c r="C1" s="52"/>
      <c r="D1" s="52"/>
    </row>
    <row r="2" spans="1:4" s="3" customFormat="1" ht="12.75" customHeight="1" x14ac:dyDescent="0.2">
      <c r="A2" s="9"/>
      <c r="B2" s="28" t="s">
        <v>4</v>
      </c>
      <c r="C2" s="28"/>
      <c r="D2" s="28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ht="21.75" customHeight="1" x14ac:dyDescent="0.2">
      <c r="A4" s="14" t="s">
        <v>7</v>
      </c>
      <c r="B4" s="14" t="s">
        <v>8</v>
      </c>
      <c r="C4" s="14" t="s">
        <v>9</v>
      </c>
      <c r="D4" s="14"/>
    </row>
    <row r="5" spans="1:4" ht="12" customHeight="1" x14ac:dyDescent="0.2">
      <c r="A5" s="14"/>
      <c r="B5" s="14"/>
      <c r="C5" s="14"/>
      <c r="D5" s="14"/>
    </row>
    <row r="6" spans="1:4" x14ac:dyDescent="0.2">
      <c r="A6" s="14"/>
      <c r="B6" s="14"/>
      <c r="C6" s="15">
        <v>42916</v>
      </c>
      <c r="D6" s="15">
        <v>43281</v>
      </c>
    </row>
    <row r="7" spans="1:4" s="3" customFormat="1" x14ac:dyDescent="0.2">
      <c r="A7" s="16" t="s">
        <v>13</v>
      </c>
      <c r="B7" s="16" t="s">
        <v>14</v>
      </c>
      <c r="C7" s="16" t="s">
        <v>15</v>
      </c>
      <c r="D7" s="16" t="s">
        <v>16</v>
      </c>
    </row>
    <row r="8" spans="1:4" s="4" customFormat="1" x14ac:dyDescent="0.2">
      <c r="A8" s="17" t="s">
        <v>20</v>
      </c>
      <c r="B8" s="45"/>
      <c r="C8" s="45"/>
      <c r="D8" s="46"/>
    </row>
    <row r="9" spans="1:4" s="4" customFormat="1" x14ac:dyDescent="0.2">
      <c r="A9" s="19" t="s">
        <v>21</v>
      </c>
      <c r="B9" s="37" t="s">
        <v>22</v>
      </c>
      <c r="C9" s="47">
        <v>0</v>
      </c>
      <c r="D9" s="47">
        <v>0</v>
      </c>
    </row>
    <row r="10" spans="1:4" s="4" customFormat="1" x14ac:dyDescent="0.2">
      <c r="A10" s="19" t="s">
        <v>23</v>
      </c>
      <c r="B10" s="38" t="s">
        <v>24</v>
      </c>
      <c r="C10" s="47">
        <v>194434</v>
      </c>
      <c r="D10" s="47">
        <v>212409</v>
      </c>
    </row>
    <row r="11" spans="1:4" s="4" customFormat="1" x14ac:dyDescent="0.2">
      <c r="A11" s="20" t="s">
        <v>25</v>
      </c>
      <c r="B11" s="37" t="s">
        <v>26</v>
      </c>
      <c r="C11" s="47">
        <v>182381</v>
      </c>
      <c r="D11" s="47">
        <v>205200</v>
      </c>
    </row>
    <row r="12" spans="1:4" s="4" customFormat="1" x14ac:dyDescent="0.2">
      <c r="A12" s="20" t="s">
        <v>27</v>
      </c>
      <c r="B12" s="37" t="s">
        <v>28</v>
      </c>
      <c r="C12" s="47">
        <v>2413281</v>
      </c>
      <c r="D12" s="47">
        <v>2843286</v>
      </c>
    </row>
    <row r="13" spans="1:4" s="4" customFormat="1" x14ac:dyDescent="0.2">
      <c r="A13" s="20" t="s">
        <v>29</v>
      </c>
      <c r="B13" s="37" t="s">
        <v>30</v>
      </c>
      <c r="C13" s="47">
        <v>32620</v>
      </c>
      <c r="D13" s="47">
        <v>33609</v>
      </c>
    </row>
    <row r="14" spans="1:4" s="4" customFormat="1" x14ac:dyDescent="0.2">
      <c r="A14" s="20" t="s">
        <v>31</v>
      </c>
      <c r="B14" s="37" t="s">
        <v>32</v>
      </c>
      <c r="C14" s="47">
        <v>294893</v>
      </c>
      <c r="D14" s="47">
        <v>478246</v>
      </c>
    </row>
    <row r="15" spans="1:4" s="4" customFormat="1" x14ac:dyDescent="0.2">
      <c r="A15" s="20" t="s">
        <v>33</v>
      </c>
      <c r="B15" s="37" t="s">
        <v>34</v>
      </c>
      <c r="C15" s="47">
        <v>0</v>
      </c>
      <c r="D15" s="47">
        <v>0</v>
      </c>
    </row>
    <row r="16" spans="1:4" s="4" customFormat="1" x14ac:dyDescent="0.2">
      <c r="A16" s="20" t="s">
        <v>35</v>
      </c>
      <c r="B16" s="37" t="s">
        <v>36</v>
      </c>
      <c r="C16" s="47">
        <v>0</v>
      </c>
      <c r="D16" s="47">
        <v>0</v>
      </c>
    </row>
    <row r="17" spans="1:4" s="4" customFormat="1" ht="12.75" customHeight="1" x14ac:dyDescent="0.2">
      <c r="A17" s="18" t="s">
        <v>37</v>
      </c>
      <c r="B17" s="39" t="s">
        <v>38</v>
      </c>
      <c r="C17" s="48">
        <v>3117609</v>
      </c>
      <c r="D17" s="48">
        <v>3772750</v>
      </c>
    </row>
    <row r="18" spans="1:4" s="4" customFormat="1" x14ac:dyDescent="0.2">
      <c r="A18" s="18" t="s">
        <v>39</v>
      </c>
      <c r="B18" s="39"/>
      <c r="C18" s="53"/>
      <c r="D18" s="53"/>
    </row>
    <row r="19" spans="1:4" s="4" customFormat="1" x14ac:dyDescent="0.2">
      <c r="A19" s="20" t="s">
        <v>41</v>
      </c>
      <c r="B19" s="37" t="s">
        <v>42</v>
      </c>
      <c r="C19" s="47">
        <v>1971851</v>
      </c>
      <c r="D19" s="47">
        <v>2878270</v>
      </c>
    </row>
    <row r="20" spans="1:4" s="4" customFormat="1" x14ac:dyDescent="0.2">
      <c r="A20" s="20" t="s">
        <v>43</v>
      </c>
      <c r="B20" s="37" t="s">
        <v>44</v>
      </c>
      <c r="C20" s="47">
        <v>0</v>
      </c>
      <c r="D20" s="47">
        <v>0</v>
      </c>
    </row>
    <row r="21" spans="1:4" s="4" customFormat="1" x14ac:dyDescent="0.2">
      <c r="A21" s="20" t="s">
        <v>45</v>
      </c>
      <c r="B21" s="37" t="s">
        <v>46</v>
      </c>
      <c r="C21" s="47">
        <v>376185</v>
      </c>
      <c r="D21" s="47">
        <v>805592</v>
      </c>
    </row>
    <row r="22" spans="1:4" s="4" customFormat="1" x14ac:dyDescent="0.2">
      <c r="A22" s="20" t="s">
        <v>47</v>
      </c>
      <c r="B22" s="37" t="s">
        <v>48</v>
      </c>
      <c r="C22" s="47">
        <v>204469</v>
      </c>
      <c r="D22" s="47">
        <v>231676</v>
      </c>
    </row>
    <row r="23" spans="1:4" s="4" customFormat="1" x14ac:dyDescent="0.2">
      <c r="A23" s="20" t="s">
        <v>49</v>
      </c>
      <c r="B23" s="37" t="s">
        <v>50</v>
      </c>
      <c r="C23" s="47">
        <v>2663</v>
      </c>
      <c r="D23" s="47">
        <v>2462</v>
      </c>
    </row>
    <row r="24" spans="1:4" s="4" customFormat="1" x14ac:dyDescent="0.2">
      <c r="A24" s="20" t="s">
        <v>51</v>
      </c>
      <c r="B24" s="37" t="s">
        <v>52</v>
      </c>
      <c r="C24" s="47">
        <v>0</v>
      </c>
      <c r="D24" s="47">
        <v>0</v>
      </c>
    </row>
    <row r="25" spans="1:4" s="4" customFormat="1" x14ac:dyDescent="0.2">
      <c r="A25" s="20" t="s">
        <v>53</v>
      </c>
      <c r="B25" s="37" t="s">
        <v>54</v>
      </c>
      <c r="C25" s="47">
        <v>0</v>
      </c>
      <c r="D25" s="47">
        <v>0</v>
      </c>
    </row>
    <row r="26" spans="1:4" s="4" customFormat="1" x14ac:dyDescent="0.2">
      <c r="A26" s="20" t="s">
        <v>55</v>
      </c>
      <c r="B26" s="37" t="s">
        <v>56</v>
      </c>
      <c r="C26" s="47">
        <v>0</v>
      </c>
      <c r="D26" s="47">
        <v>0</v>
      </c>
    </row>
    <row r="27" spans="1:4" s="4" customFormat="1" ht="24.75" customHeight="1" x14ac:dyDescent="0.2">
      <c r="A27" s="18" t="s">
        <v>57</v>
      </c>
      <c r="B27" s="39" t="s">
        <v>58</v>
      </c>
      <c r="C27" s="48">
        <v>2555168</v>
      </c>
      <c r="D27" s="48">
        <v>3918000</v>
      </c>
    </row>
    <row r="28" spans="1:4" s="4" customFormat="1" ht="21.75" customHeight="1" x14ac:dyDescent="0.2">
      <c r="A28" s="18" t="s">
        <v>59</v>
      </c>
      <c r="B28" s="37"/>
      <c r="C28" s="54"/>
      <c r="D28" s="54"/>
    </row>
    <row r="29" spans="1:4" s="4" customFormat="1" x14ac:dyDescent="0.2">
      <c r="A29" s="20" t="s">
        <v>60</v>
      </c>
      <c r="B29" s="40">
        <v>19</v>
      </c>
      <c r="C29" s="48">
        <v>562441</v>
      </c>
      <c r="D29" s="48">
        <v>0</v>
      </c>
    </row>
    <row r="30" spans="1:4" s="4" customFormat="1" x14ac:dyDescent="0.2">
      <c r="A30" s="20" t="s">
        <v>61</v>
      </c>
      <c r="B30" s="40">
        <v>20</v>
      </c>
      <c r="C30" s="48">
        <v>0</v>
      </c>
      <c r="D30" s="48">
        <v>145250</v>
      </c>
    </row>
    <row r="31" spans="1:4" s="4" customFormat="1" ht="17.25" customHeight="1" x14ac:dyDescent="0.2">
      <c r="A31" s="18" t="s">
        <v>63</v>
      </c>
      <c r="B31" s="41">
        <v>21</v>
      </c>
      <c r="C31" s="49">
        <v>3117609</v>
      </c>
      <c r="D31" s="49">
        <v>3772750</v>
      </c>
    </row>
    <row r="32" spans="1:4" s="4" customFormat="1" ht="17.25" customHeight="1" x14ac:dyDescent="0.2">
      <c r="A32" s="18" t="s">
        <v>64</v>
      </c>
      <c r="B32" s="41">
        <v>22</v>
      </c>
      <c r="C32" s="49">
        <v>2555168</v>
      </c>
      <c r="D32" s="49">
        <v>3918000</v>
      </c>
    </row>
    <row r="33" spans="1:4" s="4" customFormat="1" ht="25.5" customHeight="1" x14ac:dyDescent="0.2">
      <c r="A33" s="18" t="s">
        <v>65</v>
      </c>
      <c r="B33" s="41"/>
      <c r="C33" s="53"/>
      <c r="D33" s="53"/>
    </row>
    <row r="34" spans="1:4" s="8" customFormat="1" ht="15" customHeight="1" x14ac:dyDescent="0.2">
      <c r="A34" s="21" t="s">
        <v>66</v>
      </c>
      <c r="B34" s="41">
        <v>23</v>
      </c>
      <c r="C34" s="48">
        <v>562441</v>
      </c>
      <c r="D34" s="48">
        <v>0</v>
      </c>
    </row>
    <row r="35" spans="1:4" s="8" customFormat="1" ht="18" customHeight="1" x14ac:dyDescent="0.2">
      <c r="A35" s="21" t="s">
        <v>68</v>
      </c>
      <c r="B35" s="41">
        <v>24</v>
      </c>
      <c r="C35" s="48">
        <v>0</v>
      </c>
      <c r="D35" s="48">
        <v>145250</v>
      </c>
    </row>
  </sheetData>
  <mergeCells count="7">
    <mergeCell ref="B3:D3"/>
    <mergeCell ref="B2:D2"/>
    <mergeCell ref="A1:A2"/>
    <mergeCell ref="B1:D1"/>
    <mergeCell ref="B4:B6"/>
    <mergeCell ref="C4:D5"/>
    <mergeCell ref="A4:A6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26 C31:D32"/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H26" sqref="H26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25.5" customHeight="1" x14ac:dyDescent="0.2">
      <c r="A1" s="9" t="s">
        <v>0</v>
      </c>
      <c r="B1" s="22" t="s">
        <v>1</v>
      </c>
      <c r="C1" s="22"/>
      <c r="D1" s="22"/>
    </row>
    <row r="2" spans="1:4" s="3" customFormat="1" ht="12.75" customHeight="1" x14ac:dyDescent="0.2">
      <c r="A2" s="9"/>
      <c r="B2" s="28" t="s">
        <v>4</v>
      </c>
      <c r="C2" s="28"/>
      <c r="D2" s="28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ht="25.5" customHeight="1" x14ac:dyDescent="0.2">
      <c r="A4" s="14" t="s">
        <v>7</v>
      </c>
      <c r="B4" s="29" t="s">
        <v>8</v>
      </c>
      <c r="C4" s="29" t="s">
        <v>9</v>
      </c>
      <c r="D4" s="29"/>
    </row>
    <row r="5" spans="1:4" ht="12" customHeight="1" x14ac:dyDescent="0.2">
      <c r="A5" s="14"/>
      <c r="B5" s="29"/>
      <c r="C5" s="29"/>
      <c r="D5" s="29"/>
    </row>
    <row r="6" spans="1:4" x14ac:dyDescent="0.2">
      <c r="A6" s="14"/>
      <c r="B6" s="29"/>
      <c r="C6" s="30">
        <v>42916</v>
      </c>
      <c r="D6" s="30">
        <v>43281</v>
      </c>
    </row>
    <row r="7" spans="1:4" s="3" customFormat="1" x14ac:dyDescent="0.2">
      <c r="A7" s="16" t="s">
        <v>13</v>
      </c>
      <c r="B7" s="31" t="s">
        <v>14</v>
      </c>
      <c r="C7" s="31" t="s">
        <v>15</v>
      </c>
      <c r="D7" s="32" t="s">
        <v>16</v>
      </c>
    </row>
    <row r="8" spans="1:4" s="4" customFormat="1" x14ac:dyDescent="0.2">
      <c r="A8" s="17" t="s">
        <v>20</v>
      </c>
      <c r="B8" s="25"/>
      <c r="C8" s="25"/>
      <c r="D8" s="33"/>
    </row>
    <row r="9" spans="1:4" s="4" customFormat="1" x14ac:dyDescent="0.2">
      <c r="A9" s="19" t="s">
        <v>21</v>
      </c>
      <c r="B9" s="23" t="s">
        <v>22</v>
      </c>
      <c r="C9" s="34">
        <v>0</v>
      </c>
      <c r="D9" s="34">
        <v>0</v>
      </c>
    </row>
    <row r="10" spans="1:4" s="4" customFormat="1" x14ac:dyDescent="0.2">
      <c r="A10" s="19" t="s">
        <v>23</v>
      </c>
      <c r="B10" s="24" t="s">
        <v>24</v>
      </c>
      <c r="C10" s="34">
        <v>1547270</v>
      </c>
      <c r="D10" s="34">
        <v>2012538</v>
      </c>
    </row>
    <row r="11" spans="1:4" s="4" customFormat="1" x14ac:dyDescent="0.2">
      <c r="A11" s="20" t="s">
        <v>25</v>
      </c>
      <c r="B11" s="23" t="s">
        <v>26</v>
      </c>
      <c r="C11" s="34">
        <v>0</v>
      </c>
      <c r="D11" s="34">
        <v>0</v>
      </c>
    </row>
    <row r="12" spans="1:4" s="4" customFormat="1" x14ac:dyDescent="0.2">
      <c r="A12" s="20" t="s">
        <v>27</v>
      </c>
      <c r="B12" s="23" t="s">
        <v>28</v>
      </c>
      <c r="C12" s="34">
        <v>22159</v>
      </c>
      <c r="D12" s="34">
        <v>0</v>
      </c>
    </row>
    <row r="13" spans="1:4" s="4" customFormat="1" x14ac:dyDescent="0.2">
      <c r="A13" s="20" t="s">
        <v>29</v>
      </c>
      <c r="B13" s="23" t="s">
        <v>30</v>
      </c>
      <c r="C13" s="34">
        <v>2734985</v>
      </c>
      <c r="D13" s="34">
        <v>2688511</v>
      </c>
    </row>
    <row r="14" spans="1:4" s="4" customFormat="1" x14ac:dyDescent="0.2">
      <c r="A14" s="20" t="s">
        <v>31</v>
      </c>
      <c r="B14" s="23" t="s">
        <v>32</v>
      </c>
      <c r="C14" s="34">
        <v>36723364</v>
      </c>
      <c r="D14" s="34">
        <v>36520417</v>
      </c>
    </row>
    <row r="15" spans="1:4" s="4" customFormat="1" x14ac:dyDescent="0.2">
      <c r="A15" s="20" t="s">
        <v>33</v>
      </c>
      <c r="B15" s="23" t="s">
        <v>34</v>
      </c>
      <c r="C15" s="34">
        <v>0</v>
      </c>
      <c r="D15" s="34">
        <v>0</v>
      </c>
    </row>
    <row r="16" spans="1:4" s="4" customFormat="1" x14ac:dyDescent="0.2">
      <c r="A16" s="20" t="s">
        <v>35</v>
      </c>
      <c r="B16" s="23" t="s">
        <v>36</v>
      </c>
      <c r="C16" s="34">
        <v>14265</v>
      </c>
      <c r="D16" s="34">
        <v>18605</v>
      </c>
    </row>
    <row r="17" spans="1:4" s="4" customFormat="1" ht="12.75" customHeight="1" x14ac:dyDescent="0.2">
      <c r="A17" s="18" t="s">
        <v>37</v>
      </c>
      <c r="B17" s="25" t="s">
        <v>38</v>
      </c>
      <c r="C17" s="27">
        <v>41042043</v>
      </c>
      <c r="D17" s="27">
        <v>41240071</v>
      </c>
    </row>
    <row r="18" spans="1:4" s="4" customFormat="1" x14ac:dyDescent="0.2">
      <c r="A18" s="18" t="s">
        <v>39</v>
      </c>
      <c r="B18" s="25"/>
      <c r="C18" s="35"/>
      <c r="D18" s="35"/>
    </row>
    <row r="19" spans="1:4" s="4" customFormat="1" x14ac:dyDescent="0.2">
      <c r="A19" s="20" t="s">
        <v>41</v>
      </c>
      <c r="B19" s="23" t="s">
        <v>42</v>
      </c>
      <c r="C19" s="34">
        <v>16112</v>
      </c>
      <c r="D19" s="34">
        <v>0</v>
      </c>
    </row>
    <row r="20" spans="1:4" s="4" customFormat="1" x14ac:dyDescent="0.2">
      <c r="A20" s="20" t="s">
        <v>43</v>
      </c>
      <c r="B20" s="23" t="s">
        <v>44</v>
      </c>
      <c r="C20" s="34">
        <v>0</v>
      </c>
      <c r="D20" s="34">
        <v>0</v>
      </c>
    </row>
    <row r="21" spans="1:4" s="4" customFormat="1" x14ac:dyDescent="0.2">
      <c r="A21" s="20" t="s">
        <v>45</v>
      </c>
      <c r="B21" s="23" t="s">
        <v>46</v>
      </c>
      <c r="C21" s="34">
        <v>32242969</v>
      </c>
      <c r="D21" s="34">
        <v>39601295</v>
      </c>
    </row>
    <row r="22" spans="1:4" s="4" customFormat="1" x14ac:dyDescent="0.2">
      <c r="A22" s="20" t="s">
        <v>47</v>
      </c>
      <c r="B22" s="23" t="s">
        <v>48</v>
      </c>
      <c r="C22" s="34">
        <v>1149782</v>
      </c>
      <c r="D22" s="34">
        <v>1260834</v>
      </c>
    </row>
    <row r="23" spans="1:4" s="4" customFormat="1" x14ac:dyDescent="0.2">
      <c r="A23" s="20" t="s">
        <v>49</v>
      </c>
      <c r="B23" s="23" t="s">
        <v>50</v>
      </c>
      <c r="C23" s="34">
        <v>805</v>
      </c>
      <c r="D23" s="34">
        <v>933</v>
      </c>
    </row>
    <row r="24" spans="1:4" s="4" customFormat="1" x14ac:dyDescent="0.2">
      <c r="A24" s="20" t="s">
        <v>51</v>
      </c>
      <c r="B24" s="23" t="s">
        <v>52</v>
      </c>
      <c r="C24" s="34">
        <v>0</v>
      </c>
      <c r="D24" s="34">
        <v>0</v>
      </c>
    </row>
    <row r="25" spans="1:4" s="4" customFormat="1" x14ac:dyDescent="0.2">
      <c r="A25" s="20" t="s">
        <v>53</v>
      </c>
      <c r="B25" s="23" t="s">
        <v>54</v>
      </c>
      <c r="C25" s="34">
        <v>0</v>
      </c>
      <c r="D25" s="34">
        <v>0</v>
      </c>
    </row>
    <row r="26" spans="1:4" s="4" customFormat="1" x14ac:dyDescent="0.2">
      <c r="A26" s="20" t="s">
        <v>55</v>
      </c>
      <c r="B26" s="23" t="s">
        <v>56</v>
      </c>
      <c r="C26" s="34">
        <v>0</v>
      </c>
      <c r="D26" s="34">
        <v>0</v>
      </c>
    </row>
    <row r="27" spans="1:4" s="4" customFormat="1" ht="24.75" customHeight="1" x14ac:dyDescent="0.2">
      <c r="A27" s="18" t="s">
        <v>57</v>
      </c>
      <c r="B27" s="25" t="s">
        <v>58</v>
      </c>
      <c r="C27" s="27">
        <v>33409668</v>
      </c>
      <c r="D27" s="27">
        <v>40863062</v>
      </c>
    </row>
    <row r="28" spans="1:4" s="4" customFormat="1" ht="21.75" customHeight="1" x14ac:dyDescent="0.2">
      <c r="A28" s="18" t="s">
        <v>59</v>
      </c>
      <c r="B28" s="23"/>
      <c r="C28" s="34"/>
      <c r="D28" s="34"/>
    </row>
    <row r="29" spans="1:4" s="4" customFormat="1" x14ac:dyDescent="0.2">
      <c r="A29" s="20" t="s">
        <v>60</v>
      </c>
      <c r="B29" s="23">
        <v>19</v>
      </c>
      <c r="C29" s="27">
        <v>7632375</v>
      </c>
      <c r="D29" s="27">
        <v>377009</v>
      </c>
    </row>
    <row r="30" spans="1:4" s="4" customFormat="1" x14ac:dyDescent="0.2">
      <c r="A30" s="20" t="s">
        <v>61</v>
      </c>
      <c r="B30" s="26" t="s">
        <v>62</v>
      </c>
      <c r="C30" s="27">
        <v>0</v>
      </c>
      <c r="D30" s="27">
        <v>0</v>
      </c>
    </row>
    <row r="31" spans="1:4" s="4" customFormat="1" ht="17.25" customHeight="1" x14ac:dyDescent="0.2">
      <c r="A31" s="18" t="s">
        <v>63</v>
      </c>
      <c r="B31" s="25">
        <v>21</v>
      </c>
      <c r="C31" s="27">
        <v>41042043</v>
      </c>
      <c r="D31" s="27">
        <v>41240071</v>
      </c>
    </row>
    <row r="32" spans="1:4" s="4" customFormat="1" ht="17.25" customHeight="1" x14ac:dyDescent="0.2">
      <c r="A32" s="18" t="s">
        <v>64</v>
      </c>
      <c r="B32" s="25">
        <v>22</v>
      </c>
      <c r="C32" s="27">
        <v>33409668</v>
      </c>
      <c r="D32" s="27">
        <v>40863062</v>
      </c>
    </row>
    <row r="33" spans="1:4" s="4" customFormat="1" ht="25.5" customHeight="1" x14ac:dyDescent="0.2">
      <c r="A33" s="18" t="s">
        <v>65</v>
      </c>
      <c r="B33" s="25"/>
      <c r="C33" s="27"/>
      <c r="D33" s="27"/>
    </row>
    <row r="34" spans="1:4" s="8" customFormat="1" ht="15" customHeight="1" x14ac:dyDescent="0.2">
      <c r="A34" s="21" t="s">
        <v>66</v>
      </c>
      <c r="B34" s="26" t="s">
        <v>67</v>
      </c>
      <c r="C34" s="27">
        <v>7632375</v>
      </c>
      <c r="D34" s="27">
        <v>377009</v>
      </c>
    </row>
    <row r="35" spans="1:4" s="8" customFormat="1" ht="18" customHeight="1" x14ac:dyDescent="0.2">
      <c r="A35" s="21" t="s">
        <v>68</v>
      </c>
      <c r="B35" s="26" t="s">
        <v>69</v>
      </c>
      <c r="C35" s="36">
        <v>0</v>
      </c>
      <c r="D35" s="27">
        <v>0</v>
      </c>
    </row>
  </sheetData>
  <mergeCells count="7">
    <mergeCell ref="B3:D3"/>
    <mergeCell ref="B2:D2"/>
    <mergeCell ref="A1:A2"/>
    <mergeCell ref="A4:A6"/>
    <mergeCell ref="B4:B6"/>
    <mergeCell ref="C4:D5"/>
    <mergeCell ref="B1:D1"/>
  </mergeCells>
  <dataValidations count="2">
    <dataValidation allowBlank="1" showInputMessage="1" showErrorMessage="1" errorTitle="Eroare format data" error="Eroare format data" sqref="C19:D26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sqref="A1:XFD1048576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12.75" customHeight="1" x14ac:dyDescent="0.2">
      <c r="A1" s="9" t="s">
        <v>0</v>
      </c>
      <c r="B1" s="22" t="s">
        <v>2</v>
      </c>
      <c r="C1" s="22"/>
      <c r="D1" s="22"/>
    </row>
    <row r="2" spans="1:4" s="3" customFormat="1" ht="12.75" customHeight="1" x14ac:dyDescent="0.2">
      <c r="A2" s="9"/>
      <c r="B2" s="28" t="s">
        <v>4</v>
      </c>
      <c r="C2" s="28"/>
      <c r="D2" s="28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s="1" customFormat="1" ht="25.5" customHeight="1" x14ac:dyDescent="0.2">
      <c r="A4" s="14" t="s">
        <v>7</v>
      </c>
      <c r="B4" s="29" t="s">
        <v>8</v>
      </c>
      <c r="C4" s="29" t="s">
        <v>9</v>
      </c>
      <c r="D4" s="29"/>
    </row>
    <row r="5" spans="1:4" s="1" customFormat="1" ht="12" customHeight="1" x14ac:dyDescent="0.2">
      <c r="A5" s="14"/>
      <c r="B5" s="29"/>
      <c r="C5" s="29"/>
      <c r="D5" s="29"/>
    </row>
    <row r="6" spans="1:4" s="1" customFormat="1" x14ac:dyDescent="0.2">
      <c r="A6" s="14"/>
      <c r="B6" s="29"/>
      <c r="C6" s="30">
        <v>42916</v>
      </c>
      <c r="D6" s="30">
        <v>43281</v>
      </c>
    </row>
    <row r="7" spans="1:4" s="3" customFormat="1" x14ac:dyDescent="0.2">
      <c r="A7" s="16" t="s">
        <v>13</v>
      </c>
      <c r="B7" s="31" t="s">
        <v>14</v>
      </c>
      <c r="C7" s="31" t="s">
        <v>15</v>
      </c>
      <c r="D7" s="32" t="s">
        <v>16</v>
      </c>
    </row>
    <row r="8" spans="1:4" s="4" customFormat="1" x14ac:dyDescent="0.2">
      <c r="A8" s="17" t="s">
        <v>20</v>
      </c>
      <c r="B8" s="25"/>
      <c r="C8" s="25"/>
      <c r="D8" s="33"/>
    </row>
    <row r="9" spans="1:4" s="4" customFormat="1" x14ac:dyDescent="0.2">
      <c r="A9" s="19" t="s">
        <v>21</v>
      </c>
      <c r="B9" s="23" t="s">
        <v>22</v>
      </c>
      <c r="C9" s="34">
        <v>0</v>
      </c>
      <c r="D9" s="34">
        <v>0</v>
      </c>
    </row>
    <row r="10" spans="1:4" s="4" customFormat="1" x14ac:dyDescent="0.2">
      <c r="A10" s="19" t="s">
        <v>23</v>
      </c>
      <c r="B10" s="24" t="s">
        <v>24</v>
      </c>
      <c r="C10" s="34">
        <v>1068700</v>
      </c>
      <c r="D10" s="34">
        <v>1053465</v>
      </c>
    </row>
    <row r="11" spans="1:4" s="4" customFormat="1" x14ac:dyDescent="0.2">
      <c r="A11" s="20" t="s">
        <v>25</v>
      </c>
      <c r="B11" s="23" t="s">
        <v>26</v>
      </c>
      <c r="C11" s="34">
        <v>0</v>
      </c>
      <c r="D11" s="34">
        <v>0</v>
      </c>
    </row>
    <row r="12" spans="1:4" s="4" customFormat="1" x14ac:dyDescent="0.2">
      <c r="A12" s="20" t="s">
        <v>27</v>
      </c>
      <c r="B12" s="23" t="s">
        <v>28</v>
      </c>
      <c r="C12" s="34">
        <v>25886</v>
      </c>
      <c r="D12" s="34">
        <v>0</v>
      </c>
    </row>
    <row r="13" spans="1:4" s="4" customFormat="1" x14ac:dyDescent="0.2">
      <c r="A13" s="20" t="s">
        <v>29</v>
      </c>
      <c r="B13" s="23" t="s">
        <v>30</v>
      </c>
      <c r="C13" s="34">
        <v>942212</v>
      </c>
      <c r="D13" s="34">
        <v>872642</v>
      </c>
    </row>
    <row r="14" spans="1:4" s="4" customFormat="1" x14ac:dyDescent="0.2">
      <c r="A14" s="20" t="s">
        <v>31</v>
      </c>
      <c r="B14" s="23" t="s">
        <v>32</v>
      </c>
      <c r="C14" s="34">
        <v>18703397</v>
      </c>
      <c r="D14" s="34">
        <v>18840563</v>
      </c>
    </row>
    <row r="15" spans="1:4" s="4" customFormat="1" x14ac:dyDescent="0.2">
      <c r="A15" s="20" t="s">
        <v>33</v>
      </c>
      <c r="B15" s="23" t="s">
        <v>34</v>
      </c>
      <c r="C15" s="34">
        <v>0</v>
      </c>
      <c r="D15" s="34">
        <v>0</v>
      </c>
    </row>
    <row r="16" spans="1:4" s="4" customFormat="1" x14ac:dyDescent="0.2">
      <c r="A16" s="20" t="s">
        <v>35</v>
      </c>
      <c r="B16" s="23" t="s">
        <v>36</v>
      </c>
      <c r="C16" s="34">
        <v>2297</v>
      </c>
      <c r="D16" s="34">
        <v>7427</v>
      </c>
    </row>
    <row r="17" spans="1:4" s="4" customFormat="1" ht="12.75" customHeight="1" x14ac:dyDescent="0.2">
      <c r="A17" s="18" t="s">
        <v>37</v>
      </c>
      <c r="B17" s="25" t="s">
        <v>38</v>
      </c>
      <c r="C17" s="27">
        <v>20742492</v>
      </c>
      <c r="D17" s="27">
        <v>20774097</v>
      </c>
    </row>
    <row r="18" spans="1:4" s="4" customFormat="1" x14ac:dyDescent="0.2">
      <c r="A18" s="18" t="s">
        <v>39</v>
      </c>
      <c r="B18" s="25"/>
      <c r="C18" s="35"/>
      <c r="D18" s="35"/>
    </row>
    <row r="19" spans="1:4" s="4" customFormat="1" x14ac:dyDescent="0.2">
      <c r="A19" s="20" t="s">
        <v>41</v>
      </c>
      <c r="B19" s="23" t="s">
        <v>42</v>
      </c>
      <c r="C19" s="34">
        <v>9266</v>
      </c>
      <c r="D19" s="34">
        <v>0</v>
      </c>
    </row>
    <row r="20" spans="1:4" s="4" customFormat="1" x14ac:dyDescent="0.2">
      <c r="A20" s="20" t="s">
        <v>43</v>
      </c>
      <c r="B20" s="23" t="s">
        <v>44</v>
      </c>
      <c r="C20" s="34">
        <v>0</v>
      </c>
      <c r="D20" s="34">
        <v>0</v>
      </c>
    </row>
    <row r="21" spans="1:4" s="4" customFormat="1" x14ac:dyDescent="0.2">
      <c r="A21" s="20" t="s">
        <v>45</v>
      </c>
      <c r="B21" s="23" t="s">
        <v>46</v>
      </c>
      <c r="C21" s="34">
        <v>16199254</v>
      </c>
      <c r="D21" s="34">
        <v>20254065</v>
      </c>
    </row>
    <row r="22" spans="1:4" s="4" customFormat="1" x14ac:dyDescent="0.2">
      <c r="A22" s="20" t="s">
        <v>47</v>
      </c>
      <c r="B22" s="23" t="s">
        <v>48</v>
      </c>
      <c r="C22" s="34">
        <v>656549</v>
      </c>
      <c r="D22" s="34">
        <v>707496</v>
      </c>
    </row>
    <row r="23" spans="1:4" s="4" customFormat="1" x14ac:dyDescent="0.2">
      <c r="A23" s="20" t="s">
        <v>49</v>
      </c>
      <c r="B23" s="23" t="s">
        <v>50</v>
      </c>
      <c r="C23" s="34">
        <v>696</v>
      </c>
      <c r="D23" s="34">
        <v>724</v>
      </c>
    </row>
    <row r="24" spans="1:4" s="4" customFormat="1" x14ac:dyDescent="0.2">
      <c r="A24" s="20" t="s">
        <v>51</v>
      </c>
      <c r="B24" s="23" t="s">
        <v>52</v>
      </c>
      <c r="C24" s="34">
        <v>0</v>
      </c>
      <c r="D24" s="34">
        <v>0</v>
      </c>
    </row>
    <row r="25" spans="1:4" s="4" customFormat="1" x14ac:dyDescent="0.2">
      <c r="A25" s="20" t="s">
        <v>53</v>
      </c>
      <c r="B25" s="23" t="s">
        <v>54</v>
      </c>
      <c r="C25" s="34">
        <v>0</v>
      </c>
      <c r="D25" s="34">
        <v>0</v>
      </c>
    </row>
    <row r="26" spans="1:4" s="4" customFormat="1" x14ac:dyDescent="0.2">
      <c r="A26" s="20" t="s">
        <v>55</v>
      </c>
      <c r="B26" s="23" t="s">
        <v>56</v>
      </c>
      <c r="C26" s="34">
        <v>0</v>
      </c>
      <c r="D26" s="51">
        <v>0</v>
      </c>
    </row>
    <row r="27" spans="1:4" s="4" customFormat="1" ht="24.75" customHeight="1" x14ac:dyDescent="0.2">
      <c r="A27" s="18" t="s">
        <v>57</v>
      </c>
      <c r="B27" s="25" t="s">
        <v>58</v>
      </c>
      <c r="C27" s="27">
        <v>16865765</v>
      </c>
      <c r="D27" s="27">
        <v>20962285</v>
      </c>
    </row>
    <row r="28" spans="1:4" s="4" customFormat="1" ht="21.75" customHeight="1" x14ac:dyDescent="0.2">
      <c r="A28" s="18" t="s">
        <v>59</v>
      </c>
      <c r="B28" s="23"/>
      <c r="C28" s="34"/>
      <c r="D28" s="34"/>
    </row>
    <row r="29" spans="1:4" s="4" customFormat="1" x14ac:dyDescent="0.2">
      <c r="A29" s="20" t="s">
        <v>60</v>
      </c>
      <c r="B29" s="23">
        <v>19</v>
      </c>
      <c r="C29" s="27">
        <v>3876727</v>
      </c>
      <c r="D29" s="27">
        <v>0</v>
      </c>
    </row>
    <row r="30" spans="1:4" s="4" customFormat="1" x14ac:dyDescent="0.2">
      <c r="A30" s="20" t="s">
        <v>61</v>
      </c>
      <c r="B30" s="26" t="s">
        <v>62</v>
      </c>
      <c r="C30" s="27">
        <v>0</v>
      </c>
      <c r="D30" s="27">
        <v>188188</v>
      </c>
    </row>
    <row r="31" spans="1:4" s="4" customFormat="1" ht="17.25" customHeight="1" x14ac:dyDescent="0.2">
      <c r="A31" s="18" t="s">
        <v>63</v>
      </c>
      <c r="B31" s="25">
        <v>21</v>
      </c>
      <c r="C31" s="27">
        <v>20742492</v>
      </c>
      <c r="D31" s="27">
        <v>20774097</v>
      </c>
    </row>
    <row r="32" spans="1:4" s="4" customFormat="1" ht="17.25" customHeight="1" x14ac:dyDescent="0.2">
      <c r="A32" s="18" t="s">
        <v>64</v>
      </c>
      <c r="B32" s="25">
        <v>22</v>
      </c>
      <c r="C32" s="27">
        <v>16865765</v>
      </c>
      <c r="D32" s="27">
        <v>20962285</v>
      </c>
    </row>
    <row r="33" spans="1:4" s="4" customFormat="1" ht="25.5" customHeight="1" x14ac:dyDescent="0.2">
      <c r="A33" s="18" t="s">
        <v>65</v>
      </c>
      <c r="B33" s="25"/>
      <c r="C33" s="27"/>
      <c r="D33" s="27"/>
    </row>
    <row r="34" spans="1:4" s="8" customFormat="1" ht="15" customHeight="1" x14ac:dyDescent="0.2">
      <c r="A34" s="21" t="s">
        <v>66</v>
      </c>
      <c r="B34" s="26" t="s">
        <v>67</v>
      </c>
      <c r="C34" s="27">
        <v>3876727</v>
      </c>
      <c r="D34" s="27">
        <v>0</v>
      </c>
    </row>
    <row r="35" spans="1:4" s="8" customFormat="1" ht="18" customHeight="1" x14ac:dyDescent="0.2">
      <c r="A35" s="21" t="s">
        <v>68</v>
      </c>
      <c r="B35" s="26" t="s">
        <v>69</v>
      </c>
      <c r="C35" s="27">
        <v>0</v>
      </c>
      <c r="D35" s="27">
        <v>188188</v>
      </c>
    </row>
  </sheetData>
  <mergeCells count="7">
    <mergeCell ref="B2:D2"/>
    <mergeCell ref="B3:D3"/>
    <mergeCell ref="A1:A2"/>
    <mergeCell ref="B4:B6"/>
    <mergeCell ref="C4:D5"/>
    <mergeCell ref="A4:A6"/>
    <mergeCell ref="B1:D1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26"/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6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D32" sqref="D32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12.75" customHeight="1" x14ac:dyDescent="0.2">
      <c r="A1" s="9" t="s">
        <v>0</v>
      </c>
      <c r="B1" s="13" t="s">
        <v>94</v>
      </c>
      <c r="C1" s="13"/>
      <c r="D1" s="13"/>
    </row>
    <row r="2" spans="1:4" s="3" customFormat="1" ht="12.75" customHeight="1" x14ac:dyDescent="0.2">
      <c r="A2" s="9"/>
      <c r="B2" s="28" t="s">
        <v>4</v>
      </c>
      <c r="C2" s="28"/>
      <c r="D2" s="28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s="1" customFormat="1" ht="25.5" customHeight="1" x14ac:dyDescent="0.2">
      <c r="A4" s="14" t="s">
        <v>7</v>
      </c>
      <c r="B4" s="14" t="s">
        <v>8</v>
      </c>
      <c r="C4" s="14" t="s">
        <v>9</v>
      </c>
      <c r="D4" s="14"/>
    </row>
    <row r="5" spans="1:4" s="1" customFormat="1" ht="12" customHeight="1" x14ac:dyDescent="0.2">
      <c r="A5" s="14"/>
      <c r="B5" s="14"/>
      <c r="C5" s="14"/>
      <c r="D5" s="14"/>
    </row>
    <row r="6" spans="1:4" s="1" customFormat="1" x14ac:dyDescent="0.2">
      <c r="A6" s="14"/>
      <c r="B6" s="14"/>
      <c r="C6" s="15">
        <v>42916</v>
      </c>
      <c r="D6" s="15">
        <v>43281</v>
      </c>
    </row>
    <row r="7" spans="1:4" s="3" customFormat="1" x14ac:dyDescent="0.2">
      <c r="A7" s="16" t="s">
        <v>13</v>
      </c>
      <c r="B7" s="16" t="s">
        <v>14</v>
      </c>
      <c r="C7" s="16" t="s">
        <v>15</v>
      </c>
      <c r="D7" s="16" t="s">
        <v>16</v>
      </c>
    </row>
    <row r="8" spans="1:4" s="4" customFormat="1" x14ac:dyDescent="0.2">
      <c r="A8" s="17" t="s">
        <v>20</v>
      </c>
      <c r="B8" s="45"/>
      <c r="C8" s="45"/>
      <c r="D8" s="46"/>
    </row>
    <row r="9" spans="1:4" s="4" customFormat="1" x14ac:dyDescent="0.2">
      <c r="A9" s="19" t="s">
        <v>21</v>
      </c>
      <c r="B9" s="37" t="s">
        <v>22</v>
      </c>
      <c r="C9" s="34">
        <v>3191389</v>
      </c>
      <c r="D9" s="34">
        <v>3643807</v>
      </c>
    </row>
    <row r="10" spans="1:4" s="4" customFormat="1" x14ac:dyDescent="0.2">
      <c r="A10" s="19" t="s">
        <v>23</v>
      </c>
      <c r="B10" s="38" t="s">
        <v>24</v>
      </c>
      <c r="C10" s="34">
        <v>0</v>
      </c>
      <c r="D10" s="34">
        <v>0</v>
      </c>
    </row>
    <row r="11" spans="1:4" s="4" customFormat="1" x14ac:dyDescent="0.2">
      <c r="A11" s="20" t="s">
        <v>25</v>
      </c>
      <c r="B11" s="37" t="s">
        <v>26</v>
      </c>
      <c r="C11" s="34">
        <v>47009356</v>
      </c>
      <c r="D11" s="34">
        <v>57391925</v>
      </c>
    </row>
    <row r="12" spans="1:4" s="4" customFormat="1" x14ac:dyDescent="0.2">
      <c r="A12" s="20" t="s">
        <v>27</v>
      </c>
      <c r="B12" s="37" t="s">
        <v>28</v>
      </c>
      <c r="C12" s="34">
        <v>189785</v>
      </c>
      <c r="D12" s="34">
        <v>16059</v>
      </c>
    </row>
    <row r="13" spans="1:4" s="4" customFormat="1" x14ac:dyDescent="0.2">
      <c r="A13" s="20" t="s">
        <v>29</v>
      </c>
      <c r="B13" s="37" t="s">
        <v>30</v>
      </c>
      <c r="C13" s="34">
        <v>4063863</v>
      </c>
      <c r="D13" s="34">
        <v>4629683</v>
      </c>
    </row>
    <row r="14" spans="1:4" s="4" customFormat="1" x14ac:dyDescent="0.2">
      <c r="A14" s="20" t="s">
        <v>31</v>
      </c>
      <c r="B14" s="37" t="s">
        <v>32</v>
      </c>
      <c r="C14" s="34">
        <v>14274295</v>
      </c>
      <c r="D14" s="34">
        <v>7796924</v>
      </c>
    </row>
    <row r="15" spans="1:4" s="4" customFormat="1" x14ac:dyDescent="0.2">
      <c r="A15" s="20" t="s">
        <v>33</v>
      </c>
      <c r="B15" s="37" t="s">
        <v>34</v>
      </c>
      <c r="C15" s="34">
        <v>0</v>
      </c>
      <c r="D15" s="34">
        <v>0</v>
      </c>
    </row>
    <row r="16" spans="1:4" s="4" customFormat="1" x14ac:dyDescent="0.2">
      <c r="A16" s="20" t="s">
        <v>35</v>
      </c>
      <c r="B16" s="37" t="s">
        <v>36</v>
      </c>
      <c r="C16" s="34">
        <v>308</v>
      </c>
      <c r="D16" s="34">
        <v>0</v>
      </c>
    </row>
    <row r="17" spans="1:4" s="4" customFormat="1" ht="12.75" customHeight="1" x14ac:dyDescent="0.2">
      <c r="A17" s="18" t="s">
        <v>37</v>
      </c>
      <c r="B17" s="39" t="s">
        <v>38</v>
      </c>
      <c r="C17" s="27">
        <v>68728996</v>
      </c>
      <c r="D17" s="27">
        <v>73478398</v>
      </c>
    </row>
    <row r="18" spans="1:4" s="4" customFormat="1" x14ac:dyDescent="0.2">
      <c r="A18" s="18" t="s">
        <v>39</v>
      </c>
      <c r="B18" s="39"/>
      <c r="C18" s="35"/>
      <c r="D18" s="35"/>
    </row>
    <row r="19" spans="1:4" s="4" customFormat="1" x14ac:dyDescent="0.2">
      <c r="A19" s="20" t="s">
        <v>41</v>
      </c>
      <c r="B19" s="37" t="s">
        <v>42</v>
      </c>
      <c r="C19" s="34">
        <v>23230</v>
      </c>
      <c r="D19" s="34">
        <v>28179</v>
      </c>
    </row>
    <row r="20" spans="1:4" s="4" customFormat="1" x14ac:dyDescent="0.2">
      <c r="A20" s="20" t="s">
        <v>43</v>
      </c>
      <c r="B20" s="37" t="s">
        <v>44</v>
      </c>
      <c r="C20" s="34">
        <v>0</v>
      </c>
      <c r="D20" s="34">
        <v>0</v>
      </c>
    </row>
    <row r="21" spans="1:4" s="4" customFormat="1" x14ac:dyDescent="0.2">
      <c r="A21" s="20" t="s">
        <v>45</v>
      </c>
      <c r="B21" s="37" t="s">
        <v>46</v>
      </c>
      <c r="C21" s="34">
        <v>53677628</v>
      </c>
      <c r="D21" s="34">
        <v>73268719</v>
      </c>
    </row>
    <row r="22" spans="1:4" s="4" customFormat="1" x14ac:dyDescent="0.2">
      <c r="A22" s="20" t="s">
        <v>47</v>
      </c>
      <c r="B22" s="37" t="s">
        <v>48</v>
      </c>
      <c r="C22" s="34">
        <v>2959466</v>
      </c>
      <c r="D22" s="34">
        <v>3484544</v>
      </c>
    </row>
    <row r="23" spans="1:4" s="4" customFormat="1" x14ac:dyDescent="0.2">
      <c r="A23" s="20" t="s">
        <v>49</v>
      </c>
      <c r="B23" s="37" t="s">
        <v>50</v>
      </c>
      <c r="C23" s="34">
        <v>2036</v>
      </c>
      <c r="D23" s="34">
        <v>1810</v>
      </c>
    </row>
    <row r="24" spans="1:4" s="4" customFormat="1" x14ac:dyDescent="0.2">
      <c r="A24" s="20" t="s">
        <v>51</v>
      </c>
      <c r="B24" s="37" t="s">
        <v>52</v>
      </c>
      <c r="C24" s="34">
        <v>0</v>
      </c>
      <c r="D24" s="34">
        <v>0</v>
      </c>
    </row>
    <row r="25" spans="1:4" s="4" customFormat="1" x14ac:dyDescent="0.2">
      <c r="A25" s="20" t="s">
        <v>53</v>
      </c>
      <c r="B25" s="37" t="s">
        <v>54</v>
      </c>
      <c r="C25" s="34">
        <v>0</v>
      </c>
      <c r="D25" s="34">
        <v>0</v>
      </c>
    </row>
    <row r="26" spans="1:4" s="4" customFormat="1" x14ac:dyDescent="0.2">
      <c r="A26" s="20" t="s">
        <v>55</v>
      </c>
      <c r="B26" s="37" t="s">
        <v>56</v>
      </c>
      <c r="C26" s="34">
        <v>0</v>
      </c>
      <c r="D26" s="34">
        <v>0</v>
      </c>
    </row>
    <row r="27" spans="1:4" s="4" customFormat="1" ht="24.75" customHeight="1" x14ac:dyDescent="0.2">
      <c r="A27" s="18" t="s">
        <v>57</v>
      </c>
      <c r="B27" s="39" t="s">
        <v>58</v>
      </c>
      <c r="C27" s="27">
        <v>56662360</v>
      </c>
      <c r="D27" s="27">
        <v>76783252</v>
      </c>
    </row>
    <row r="28" spans="1:4" s="4" customFormat="1" ht="21.75" customHeight="1" x14ac:dyDescent="0.2">
      <c r="A28" s="18" t="s">
        <v>59</v>
      </c>
      <c r="B28" s="37"/>
      <c r="C28" s="34"/>
      <c r="D28" s="34"/>
    </row>
    <row r="29" spans="1:4" s="4" customFormat="1" x14ac:dyDescent="0.2">
      <c r="A29" s="20" t="s">
        <v>60</v>
      </c>
      <c r="B29" s="40">
        <v>19</v>
      </c>
      <c r="C29" s="27">
        <v>12066636</v>
      </c>
      <c r="D29" s="27">
        <v>0</v>
      </c>
    </row>
    <row r="30" spans="1:4" s="4" customFormat="1" x14ac:dyDescent="0.2">
      <c r="A30" s="20" t="s">
        <v>61</v>
      </c>
      <c r="B30" s="40">
        <v>20</v>
      </c>
      <c r="C30" s="27">
        <v>0</v>
      </c>
      <c r="D30" s="27">
        <v>3304854</v>
      </c>
    </row>
    <row r="31" spans="1:4" s="4" customFormat="1" ht="17.25" customHeight="1" x14ac:dyDescent="0.2">
      <c r="A31" s="18" t="s">
        <v>63</v>
      </c>
      <c r="B31" s="41">
        <v>21</v>
      </c>
      <c r="C31" s="27">
        <v>68728996</v>
      </c>
      <c r="D31" s="27">
        <v>73478398</v>
      </c>
    </row>
    <row r="32" spans="1:4" s="4" customFormat="1" ht="17.25" customHeight="1" x14ac:dyDescent="0.2">
      <c r="A32" s="18" t="s">
        <v>64</v>
      </c>
      <c r="B32" s="41">
        <v>22</v>
      </c>
      <c r="C32" s="27">
        <v>56662360</v>
      </c>
      <c r="D32" s="27">
        <v>76783252</v>
      </c>
    </row>
    <row r="33" spans="1:4" s="4" customFormat="1" ht="25.5" customHeight="1" x14ac:dyDescent="0.2">
      <c r="A33" s="18" t="s">
        <v>65</v>
      </c>
      <c r="B33" s="41"/>
      <c r="C33" s="27"/>
      <c r="D33" s="27"/>
    </row>
    <row r="34" spans="1:4" s="8" customFormat="1" ht="15" customHeight="1" x14ac:dyDescent="0.2">
      <c r="A34" s="21" t="s">
        <v>66</v>
      </c>
      <c r="B34" s="41">
        <v>23</v>
      </c>
      <c r="C34" s="27">
        <v>12066636</v>
      </c>
      <c r="D34" s="27">
        <v>0</v>
      </c>
    </row>
    <row r="35" spans="1:4" s="8" customFormat="1" ht="18" customHeight="1" x14ac:dyDescent="0.2">
      <c r="A35" s="21" t="s">
        <v>68</v>
      </c>
      <c r="B35" s="41">
        <v>24</v>
      </c>
      <c r="C35" s="27">
        <v>0</v>
      </c>
      <c r="D35" s="27">
        <v>3304854</v>
      </c>
    </row>
    <row r="36" spans="1:4" s="8" customFormat="1" ht="18" customHeight="1" x14ac:dyDescent="0.2">
      <c r="A36" s="50"/>
    </row>
  </sheetData>
  <mergeCells count="7">
    <mergeCell ref="B3:D3"/>
    <mergeCell ref="B2:D2"/>
    <mergeCell ref="A1:A2"/>
    <mergeCell ref="B1:D1"/>
    <mergeCell ref="B4:B6"/>
    <mergeCell ref="C4:D5"/>
    <mergeCell ref="A4:A6"/>
  </mergeCells>
  <dataValidations count="2">
    <dataValidation allowBlank="1" showInputMessage="1" showErrorMessage="1" errorTitle="Eroare format data" error="Eroare format data" sqref="C19:D26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zoomScaleNormal="100" zoomScaleSheetLayoutView="97" workbookViewId="0">
      <pane xSplit="1" ySplit="7" topLeftCell="B9" activePane="bottomRight" state="frozen"/>
      <selection pane="topRight" activeCell="B1" sqref="B1"/>
      <selection pane="bottomLeft" activeCell="A18" sqref="A18"/>
      <selection pane="bottomRight" activeCell="D32" sqref="D32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12.75" customHeight="1" x14ac:dyDescent="0.2">
      <c r="A1" s="42" t="s">
        <v>0</v>
      </c>
      <c r="B1" s="43" t="s">
        <v>95</v>
      </c>
      <c r="C1" s="43"/>
      <c r="D1" s="43"/>
    </row>
    <row r="2" spans="1:4" s="3" customFormat="1" ht="12.75" customHeight="1" x14ac:dyDescent="0.2">
      <c r="A2" s="44"/>
      <c r="B2" s="28" t="s">
        <v>4</v>
      </c>
      <c r="C2" s="28"/>
      <c r="D2" s="28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s="1" customFormat="1" ht="25.5" customHeight="1" x14ac:dyDescent="0.2">
      <c r="A4" s="14" t="s">
        <v>7</v>
      </c>
      <c r="B4" s="14" t="s">
        <v>8</v>
      </c>
      <c r="C4" s="14" t="s">
        <v>9</v>
      </c>
      <c r="D4" s="14"/>
    </row>
    <row r="5" spans="1:4" s="1" customFormat="1" ht="12" customHeight="1" x14ac:dyDescent="0.2">
      <c r="A5" s="14"/>
      <c r="B5" s="14"/>
      <c r="C5" s="14"/>
      <c r="D5" s="14"/>
    </row>
    <row r="6" spans="1:4" s="1" customFormat="1" x14ac:dyDescent="0.2">
      <c r="A6" s="14"/>
      <c r="B6" s="14"/>
      <c r="C6" s="15">
        <v>42916</v>
      </c>
      <c r="D6" s="15">
        <v>43281</v>
      </c>
    </row>
    <row r="7" spans="1:4" s="3" customFormat="1" x14ac:dyDescent="0.2">
      <c r="A7" s="16" t="s">
        <v>13</v>
      </c>
      <c r="B7" s="16" t="s">
        <v>14</v>
      </c>
      <c r="C7" s="16" t="s">
        <v>15</v>
      </c>
      <c r="D7" s="16" t="s">
        <v>16</v>
      </c>
    </row>
    <row r="8" spans="1:4" s="4" customFormat="1" x14ac:dyDescent="0.2">
      <c r="A8" s="17" t="s">
        <v>20</v>
      </c>
      <c r="B8" s="45"/>
      <c r="C8" s="45"/>
      <c r="D8" s="46"/>
    </row>
    <row r="9" spans="1:4" s="4" customFormat="1" x14ac:dyDescent="0.2">
      <c r="A9" s="19" t="s">
        <v>21</v>
      </c>
      <c r="B9" s="37" t="s">
        <v>22</v>
      </c>
      <c r="C9" s="47">
        <v>0</v>
      </c>
      <c r="D9" s="47">
        <v>0</v>
      </c>
    </row>
    <row r="10" spans="1:4" s="4" customFormat="1" x14ac:dyDescent="0.2">
      <c r="A10" s="19" t="s">
        <v>23</v>
      </c>
      <c r="B10" s="38" t="s">
        <v>24</v>
      </c>
      <c r="C10" s="47">
        <v>10513545</v>
      </c>
      <c r="D10" s="47">
        <v>13200747</v>
      </c>
    </row>
    <row r="11" spans="1:4" s="4" customFormat="1" x14ac:dyDescent="0.2">
      <c r="A11" s="20" t="s">
        <v>25</v>
      </c>
      <c r="B11" s="37" t="s">
        <v>26</v>
      </c>
      <c r="C11" s="47">
        <v>2959935</v>
      </c>
      <c r="D11" s="47">
        <v>3952853.5</v>
      </c>
    </row>
    <row r="12" spans="1:4" s="4" customFormat="1" x14ac:dyDescent="0.2">
      <c r="A12" s="20" t="s">
        <v>27</v>
      </c>
      <c r="B12" s="37" t="s">
        <v>28</v>
      </c>
      <c r="C12" s="47"/>
      <c r="D12" s="47"/>
    </row>
    <row r="13" spans="1:4" s="4" customFormat="1" x14ac:dyDescent="0.2">
      <c r="A13" s="20" t="s">
        <v>29</v>
      </c>
      <c r="B13" s="37" t="s">
        <v>30</v>
      </c>
      <c r="C13" s="47">
        <v>157855</v>
      </c>
      <c r="D13" s="47">
        <v>192331</v>
      </c>
    </row>
    <row r="14" spans="1:4" s="4" customFormat="1" x14ac:dyDescent="0.2">
      <c r="A14" s="20" t="s">
        <v>31</v>
      </c>
      <c r="B14" s="37" t="s">
        <v>32</v>
      </c>
      <c r="C14" s="47">
        <v>308663</v>
      </c>
      <c r="D14" s="47">
        <v>203249</v>
      </c>
    </row>
    <row r="15" spans="1:4" s="4" customFormat="1" x14ac:dyDescent="0.2">
      <c r="A15" s="20" t="s">
        <v>33</v>
      </c>
      <c r="B15" s="37" t="s">
        <v>34</v>
      </c>
      <c r="C15" s="47"/>
      <c r="D15" s="47"/>
    </row>
    <row r="16" spans="1:4" s="4" customFormat="1" x14ac:dyDescent="0.2">
      <c r="A16" s="20" t="s">
        <v>35</v>
      </c>
      <c r="B16" s="37" t="s">
        <v>36</v>
      </c>
      <c r="C16" s="47"/>
      <c r="D16" s="47"/>
    </row>
    <row r="17" spans="1:4" s="4" customFormat="1" ht="12.75" customHeight="1" x14ac:dyDescent="0.2">
      <c r="A17" s="18" t="s">
        <v>37</v>
      </c>
      <c r="B17" s="39" t="s">
        <v>38</v>
      </c>
      <c r="C17" s="48">
        <v>13939998</v>
      </c>
      <c r="D17" s="48">
        <v>17549180.5</v>
      </c>
    </row>
    <row r="18" spans="1:4" s="4" customFormat="1" x14ac:dyDescent="0.2">
      <c r="A18" s="18" t="s">
        <v>39</v>
      </c>
      <c r="B18" s="39"/>
      <c r="C18" s="49" t="s">
        <v>40</v>
      </c>
      <c r="D18" s="49" t="s">
        <v>40</v>
      </c>
    </row>
    <row r="19" spans="1:4" s="4" customFormat="1" x14ac:dyDescent="0.2">
      <c r="A19" s="20" t="s">
        <v>41</v>
      </c>
      <c r="B19" s="37" t="s">
        <v>42</v>
      </c>
      <c r="C19" s="47">
        <v>8146962.4000000004</v>
      </c>
      <c r="D19" s="47">
        <v>12032742</v>
      </c>
    </row>
    <row r="20" spans="1:4" s="4" customFormat="1" x14ac:dyDescent="0.2">
      <c r="A20" s="20" t="s">
        <v>43</v>
      </c>
      <c r="B20" s="37" t="s">
        <v>44</v>
      </c>
      <c r="C20" s="47"/>
      <c r="D20" s="47"/>
    </row>
    <row r="21" spans="1:4" s="4" customFormat="1" x14ac:dyDescent="0.2">
      <c r="A21" s="20" t="s">
        <v>45</v>
      </c>
      <c r="B21" s="37" t="s">
        <v>46</v>
      </c>
      <c r="C21" s="47">
        <v>2807540</v>
      </c>
      <c r="D21" s="47">
        <v>4648124</v>
      </c>
    </row>
    <row r="22" spans="1:4" s="4" customFormat="1" x14ac:dyDescent="0.2">
      <c r="A22" s="20" t="s">
        <v>47</v>
      </c>
      <c r="B22" s="37" t="s">
        <v>48</v>
      </c>
      <c r="C22" s="47">
        <v>898963.3</v>
      </c>
      <c r="D22" s="47">
        <v>1042598</v>
      </c>
    </row>
    <row r="23" spans="1:4" s="4" customFormat="1" x14ac:dyDescent="0.2">
      <c r="A23" s="20" t="s">
        <v>49</v>
      </c>
      <c r="B23" s="37" t="s">
        <v>50</v>
      </c>
      <c r="C23" s="47">
        <v>552</v>
      </c>
      <c r="D23" s="47">
        <v>1880</v>
      </c>
    </row>
    <row r="24" spans="1:4" s="4" customFormat="1" x14ac:dyDescent="0.2">
      <c r="A24" s="20" t="s">
        <v>51</v>
      </c>
      <c r="B24" s="37" t="s">
        <v>52</v>
      </c>
      <c r="C24" s="47">
        <v>0</v>
      </c>
      <c r="D24" s="47">
        <v>0</v>
      </c>
    </row>
    <row r="25" spans="1:4" s="4" customFormat="1" x14ac:dyDescent="0.2">
      <c r="A25" s="20" t="s">
        <v>53</v>
      </c>
      <c r="B25" s="37" t="s">
        <v>54</v>
      </c>
      <c r="C25" s="47">
        <v>0</v>
      </c>
      <c r="D25" s="47">
        <v>0</v>
      </c>
    </row>
    <row r="26" spans="1:4" s="4" customFormat="1" x14ac:dyDescent="0.2">
      <c r="A26" s="20" t="s">
        <v>55</v>
      </c>
      <c r="B26" s="37" t="s">
        <v>56</v>
      </c>
      <c r="C26" s="47">
        <v>0</v>
      </c>
      <c r="D26" s="47">
        <v>0</v>
      </c>
    </row>
    <row r="27" spans="1:4" s="4" customFormat="1" ht="24.75" customHeight="1" x14ac:dyDescent="0.2">
      <c r="A27" s="18" t="s">
        <v>57</v>
      </c>
      <c r="B27" s="39" t="s">
        <v>58</v>
      </c>
      <c r="C27" s="48">
        <v>11854017.700000001</v>
      </c>
      <c r="D27" s="48">
        <v>17725344</v>
      </c>
    </row>
    <row r="28" spans="1:4" s="4" customFormat="1" ht="21.75" customHeight="1" x14ac:dyDescent="0.2">
      <c r="A28" s="18" t="s">
        <v>59</v>
      </c>
      <c r="B28" s="37"/>
      <c r="C28" s="47" t="s">
        <v>40</v>
      </c>
      <c r="D28" s="47" t="s">
        <v>40</v>
      </c>
    </row>
    <row r="29" spans="1:4" s="4" customFormat="1" x14ac:dyDescent="0.2">
      <c r="A29" s="20" t="s">
        <v>60</v>
      </c>
      <c r="B29" s="40">
        <v>19</v>
      </c>
      <c r="C29" s="48">
        <v>2085980.2999999989</v>
      </c>
      <c r="D29" s="48">
        <v>0</v>
      </c>
    </row>
    <row r="30" spans="1:4" s="4" customFormat="1" x14ac:dyDescent="0.2">
      <c r="A30" s="20" t="s">
        <v>61</v>
      </c>
      <c r="B30" s="40">
        <v>20</v>
      </c>
      <c r="C30" s="48">
        <v>0</v>
      </c>
      <c r="D30" s="48">
        <v>176163.5</v>
      </c>
    </row>
    <row r="31" spans="1:4" s="4" customFormat="1" ht="17.25" customHeight="1" x14ac:dyDescent="0.2">
      <c r="A31" s="18" t="s">
        <v>63</v>
      </c>
      <c r="B31" s="41">
        <v>21</v>
      </c>
      <c r="C31" s="49">
        <v>13939998</v>
      </c>
      <c r="D31" s="49">
        <v>17549180.5</v>
      </c>
    </row>
    <row r="32" spans="1:4" s="4" customFormat="1" ht="17.25" customHeight="1" x14ac:dyDescent="0.2">
      <c r="A32" s="18" t="s">
        <v>64</v>
      </c>
      <c r="B32" s="41">
        <v>22</v>
      </c>
      <c r="C32" s="49">
        <v>11854017.700000001</v>
      </c>
      <c r="D32" s="49">
        <v>17725344</v>
      </c>
    </row>
    <row r="33" spans="1:4" s="4" customFormat="1" ht="25.5" customHeight="1" x14ac:dyDescent="0.2">
      <c r="A33" s="18" t="s">
        <v>65</v>
      </c>
      <c r="B33" s="41"/>
      <c r="C33" s="49"/>
      <c r="D33" s="49"/>
    </row>
    <row r="34" spans="1:4" s="8" customFormat="1" ht="15" customHeight="1" x14ac:dyDescent="0.2">
      <c r="A34" s="21" t="s">
        <v>66</v>
      </c>
      <c r="B34" s="41">
        <v>23</v>
      </c>
      <c r="C34" s="48">
        <v>2085980.2999999989</v>
      </c>
      <c r="D34" s="48">
        <v>0</v>
      </c>
    </row>
    <row r="35" spans="1:4" s="8" customFormat="1" ht="18" customHeight="1" x14ac:dyDescent="0.2">
      <c r="A35" s="21" t="s">
        <v>68</v>
      </c>
      <c r="B35" s="41">
        <v>24</v>
      </c>
      <c r="C35" s="48">
        <v>0</v>
      </c>
      <c r="D35" s="48">
        <v>176163</v>
      </c>
    </row>
  </sheetData>
  <mergeCells count="7">
    <mergeCell ref="B2:D2"/>
    <mergeCell ref="B3:D3"/>
    <mergeCell ref="A1:A2"/>
    <mergeCell ref="B4:B6"/>
    <mergeCell ref="C4:D5"/>
    <mergeCell ref="A4:A6"/>
    <mergeCell ref="B1:D1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31:D32 C19:D26"/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D28" sqref="D28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12.75" customHeight="1" x14ac:dyDescent="0.2">
      <c r="A1" s="9" t="s">
        <v>0</v>
      </c>
      <c r="B1" s="52" t="s">
        <v>3</v>
      </c>
      <c r="C1" s="52"/>
      <c r="D1" s="52"/>
    </row>
    <row r="2" spans="1:4" s="3" customFormat="1" ht="12.75" customHeight="1" x14ac:dyDescent="0.2">
      <c r="A2" s="9"/>
      <c r="B2" s="9" t="s">
        <v>4</v>
      </c>
      <c r="C2" s="9"/>
      <c r="D2" s="9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ht="20.25" customHeight="1" x14ac:dyDescent="0.2">
      <c r="A4" s="14" t="s">
        <v>7</v>
      </c>
      <c r="B4" s="14" t="s">
        <v>8</v>
      </c>
      <c r="C4" s="14" t="s">
        <v>9</v>
      </c>
      <c r="D4" s="14"/>
    </row>
    <row r="5" spans="1:4" ht="12" customHeight="1" x14ac:dyDescent="0.2">
      <c r="A5" s="14"/>
      <c r="B5" s="14"/>
      <c r="C5" s="14"/>
      <c r="D5" s="14"/>
    </row>
    <row r="6" spans="1:4" x14ac:dyDescent="0.2">
      <c r="A6" s="14"/>
      <c r="B6" s="14"/>
      <c r="C6" s="15">
        <v>42916</v>
      </c>
      <c r="D6" s="15">
        <v>43281</v>
      </c>
    </row>
    <row r="7" spans="1:4" s="3" customFormat="1" x14ac:dyDescent="0.2">
      <c r="A7" s="16" t="s">
        <v>13</v>
      </c>
      <c r="B7" s="16" t="s">
        <v>14</v>
      </c>
      <c r="C7" s="16" t="s">
        <v>15</v>
      </c>
      <c r="D7" s="16" t="s">
        <v>16</v>
      </c>
    </row>
    <row r="8" spans="1:4" s="4" customFormat="1" x14ac:dyDescent="0.2">
      <c r="A8" s="17" t="s">
        <v>20</v>
      </c>
      <c r="B8" s="45"/>
      <c r="C8" s="45"/>
      <c r="D8" s="46"/>
    </row>
    <row r="9" spans="1:4" s="4" customFormat="1" x14ac:dyDescent="0.2">
      <c r="A9" s="19" t="s">
        <v>21</v>
      </c>
      <c r="B9" s="37" t="s">
        <v>22</v>
      </c>
      <c r="C9" s="34">
        <v>665697</v>
      </c>
      <c r="D9" s="34">
        <v>636306</v>
      </c>
    </row>
    <row r="10" spans="1:4" s="4" customFormat="1" x14ac:dyDescent="0.2">
      <c r="A10" s="19" t="s">
        <v>23</v>
      </c>
      <c r="B10" s="38" t="s">
        <v>24</v>
      </c>
      <c r="C10" s="34">
        <v>0</v>
      </c>
      <c r="D10" s="34">
        <v>0</v>
      </c>
    </row>
    <row r="11" spans="1:4" s="4" customFormat="1" x14ac:dyDescent="0.2">
      <c r="A11" s="20" t="s">
        <v>25</v>
      </c>
      <c r="B11" s="37" t="s">
        <v>26</v>
      </c>
      <c r="C11" s="34">
        <v>7176682</v>
      </c>
      <c r="D11" s="34">
        <v>8751156</v>
      </c>
    </row>
    <row r="12" spans="1:4" s="4" customFormat="1" x14ac:dyDescent="0.2">
      <c r="A12" s="20" t="s">
        <v>27</v>
      </c>
      <c r="B12" s="37" t="s">
        <v>28</v>
      </c>
      <c r="C12" s="34">
        <v>8088</v>
      </c>
      <c r="D12" s="34">
        <v>4068</v>
      </c>
    </row>
    <row r="13" spans="1:4" s="4" customFormat="1" x14ac:dyDescent="0.2">
      <c r="A13" s="20" t="s">
        <v>29</v>
      </c>
      <c r="B13" s="37" t="s">
        <v>30</v>
      </c>
      <c r="C13" s="34">
        <v>922840</v>
      </c>
      <c r="D13" s="34">
        <v>895354</v>
      </c>
    </row>
    <row r="14" spans="1:4" s="4" customFormat="1" x14ac:dyDescent="0.2">
      <c r="A14" s="20" t="s">
        <v>31</v>
      </c>
      <c r="B14" s="37" t="s">
        <v>32</v>
      </c>
      <c r="C14" s="34">
        <v>981759</v>
      </c>
      <c r="D14" s="34">
        <v>977331</v>
      </c>
    </row>
    <row r="15" spans="1:4" s="4" customFormat="1" x14ac:dyDescent="0.2">
      <c r="A15" s="20" t="s">
        <v>33</v>
      </c>
      <c r="B15" s="37" t="s">
        <v>34</v>
      </c>
      <c r="C15" s="34">
        <v>0</v>
      </c>
      <c r="D15" s="34">
        <v>0</v>
      </c>
    </row>
    <row r="16" spans="1:4" s="4" customFormat="1" x14ac:dyDescent="0.2">
      <c r="A16" s="20" t="s">
        <v>35</v>
      </c>
      <c r="B16" s="37" t="s">
        <v>36</v>
      </c>
      <c r="C16" s="34">
        <v>0</v>
      </c>
      <c r="D16" s="34">
        <v>0</v>
      </c>
    </row>
    <row r="17" spans="1:4" s="4" customFormat="1" ht="12.75" customHeight="1" x14ac:dyDescent="0.2">
      <c r="A17" s="18" t="s">
        <v>37</v>
      </c>
      <c r="B17" s="39" t="s">
        <v>38</v>
      </c>
      <c r="C17" s="27">
        <v>9755066</v>
      </c>
      <c r="D17" s="27">
        <v>11264215</v>
      </c>
    </row>
    <row r="18" spans="1:4" s="4" customFormat="1" x14ac:dyDescent="0.2">
      <c r="A18" s="18" t="s">
        <v>39</v>
      </c>
      <c r="B18" s="39"/>
      <c r="C18" s="35"/>
      <c r="D18" s="35"/>
    </row>
    <row r="19" spans="1:4" s="4" customFormat="1" x14ac:dyDescent="0.2">
      <c r="A19" s="20" t="s">
        <v>41</v>
      </c>
      <c r="B19" s="37" t="s">
        <v>42</v>
      </c>
      <c r="C19" s="34">
        <v>8809</v>
      </c>
      <c r="D19" s="34">
        <v>4900</v>
      </c>
    </row>
    <row r="20" spans="1:4" s="4" customFormat="1" x14ac:dyDescent="0.2">
      <c r="A20" s="20" t="s">
        <v>43</v>
      </c>
      <c r="B20" s="37" t="s">
        <v>44</v>
      </c>
      <c r="C20" s="34">
        <v>0</v>
      </c>
      <c r="D20" s="34">
        <v>0</v>
      </c>
    </row>
    <row r="21" spans="1:4" s="4" customFormat="1" x14ac:dyDescent="0.2">
      <c r="A21" s="20" t="s">
        <v>45</v>
      </c>
      <c r="B21" s="37" t="s">
        <v>46</v>
      </c>
      <c r="C21" s="34">
        <v>7413554</v>
      </c>
      <c r="D21" s="34">
        <v>10139054</v>
      </c>
    </row>
    <row r="22" spans="1:4" s="4" customFormat="1" x14ac:dyDescent="0.2">
      <c r="A22" s="20" t="s">
        <v>47</v>
      </c>
      <c r="B22" s="37" t="s">
        <v>48</v>
      </c>
      <c r="C22" s="34">
        <v>710586</v>
      </c>
      <c r="D22" s="34">
        <v>770260</v>
      </c>
    </row>
    <row r="23" spans="1:4" s="4" customFormat="1" x14ac:dyDescent="0.2">
      <c r="A23" s="20" t="s">
        <v>49</v>
      </c>
      <c r="B23" s="37" t="s">
        <v>50</v>
      </c>
      <c r="C23" s="34">
        <v>718</v>
      </c>
      <c r="D23" s="34">
        <v>745</v>
      </c>
    </row>
    <row r="24" spans="1:4" s="4" customFormat="1" x14ac:dyDescent="0.2">
      <c r="A24" s="20" t="s">
        <v>51</v>
      </c>
      <c r="B24" s="37" t="s">
        <v>52</v>
      </c>
      <c r="C24" s="34">
        <v>0</v>
      </c>
      <c r="D24" s="34">
        <v>0</v>
      </c>
    </row>
    <row r="25" spans="1:4" s="4" customFormat="1" x14ac:dyDescent="0.2">
      <c r="A25" s="20" t="s">
        <v>53</v>
      </c>
      <c r="B25" s="37" t="s">
        <v>54</v>
      </c>
      <c r="C25" s="34">
        <v>0</v>
      </c>
      <c r="D25" s="34">
        <v>0</v>
      </c>
    </row>
    <row r="26" spans="1:4" s="4" customFormat="1" x14ac:dyDescent="0.2">
      <c r="A26" s="20" t="s">
        <v>55</v>
      </c>
      <c r="B26" s="37" t="s">
        <v>56</v>
      </c>
      <c r="C26" s="34">
        <v>0</v>
      </c>
      <c r="D26" s="34">
        <v>0</v>
      </c>
    </row>
    <row r="27" spans="1:4" s="4" customFormat="1" ht="24.75" customHeight="1" x14ac:dyDescent="0.2">
      <c r="A27" s="18" t="s">
        <v>57</v>
      </c>
      <c r="B27" s="39" t="s">
        <v>58</v>
      </c>
      <c r="C27" s="27">
        <v>8133667</v>
      </c>
      <c r="D27" s="27">
        <v>10914959</v>
      </c>
    </row>
    <row r="28" spans="1:4" s="4" customFormat="1" ht="21.75" customHeight="1" x14ac:dyDescent="0.2">
      <c r="A28" s="18" t="s">
        <v>59</v>
      </c>
      <c r="B28" s="37"/>
      <c r="C28" s="34"/>
      <c r="D28" s="34"/>
    </row>
    <row r="29" spans="1:4" s="4" customFormat="1" x14ac:dyDescent="0.2">
      <c r="A29" s="20" t="s">
        <v>60</v>
      </c>
      <c r="B29" s="40">
        <v>19</v>
      </c>
      <c r="C29" s="27">
        <v>1621399</v>
      </c>
      <c r="D29" s="27">
        <v>349256</v>
      </c>
    </row>
    <row r="30" spans="1:4" s="4" customFormat="1" x14ac:dyDescent="0.2">
      <c r="A30" s="20" t="s">
        <v>61</v>
      </c>
      <c r="B30" s="40">
        <v>20</v>
      </c>
      <c r="C30" s="27">
        <v>0</v>
      </c>
      <c r="D30" s="27">
        <v>0</v>
      </c>
    </row>
    <row r="31" spans="1:4" s="4" customFormat="1" ht="17.25" customHeight="1" x14ac:dyDescent="0.2">
      <c r="A31" s="18" t="s">
        <v>63</v>
      </c>
      <c r="B31" s="41">
        <v>21</v>
      </c>
      <c r="C31" s="27">
        <v>9755066</v>
      </c>
      <c r="D31" s="27">
        <v>11264215</v>
      </c>
    </row>
    <row r="32" spans="1:4" s="4" customFormat="1" ht="17.25" customHeight="1" x14ac:dyDescent="0.2">
      <c r="A32" s="18" t="s">
        <v>64</v>
      </c>
      <c r="B32" s="41">
        <v>22</v>
      </c>
      <c r="C32" s="27">
        <v>8133667</v>
      </c>
      <c r="D32" s="27">
        <v>10914959</v>
      </c>
    </row>
    <row r="33" spans="1:4" s="4" customFormat="1" ht="25.5" customHeight="1" x14ac:dyDescent="0.2">
      <c r="A33" s="18" t="s">
        <v>65</v>
      </c>
      <c r="B33" s="41"/>
      <c r="C33" s="27"/>
      <c r="D33" s="27"/>
    </row>
    <row r="34" spans="1:4" s="8" customFormat="1" ht="15" customHeight="1" x14ac:dyDescent="0.2">
      <c r="A34" s="21" t="s">
        <v>66</v>
      </c>
      <c r="B34" s="41">
        <v>23</v>
      </c>
      <c r="C34" s="27">
        <v>1621399</v>
      </c>
      <c r="D34" s="27">
        <v>349256</v>
      </c>
    </row>
    <row r="35" spans="1:4" s="8" customFormat="1" ht="18" customHeight="1" x14ac:dyDescent="0.2">
      <c r="A35" s="21" t="s">
        <v>68</v>
      </c>
      <c r="B35" s="41">
        <v>24</v>
      </c>
      <c r="C35" s="27">
        <v>0</v>
      </c>
      <c r="D35" s="27">
        <v>0</v>
      </c>
    </row>
  </sheetData>
  <mergeCells count="7">
    <mergeCell ref="B2:D2"/>
    <mergeCell ref="B3:D3"/>
    <mergeCell ref="A1:A2"/>
    <mergeCell ref="B4:B6"/>
    <mergeCell ref="C4:D5"/>
    <mergeCell ref="A4:A6"/>
    <mergeCell ref="B1:D1"/>
  </mergeCells>
  <dataValidations count="2">
    <dataValidation allowBlank="1" showInputMessage="1" showErrorMessage="1" errorTitle="Eroare format data" error="Eroare format data" sqref="C19:D26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6"/>
  <sheetViews>
    <sheetView zoomScaleNormal="100" zoomScaleSheetLayoutView="97" workbookViewId="0">
      <pane xSplit="1" ySplit="7" topLeftCell="B9" activePane="bottomRight" state="frozen"/>
      <selection pane="topRight" activeCell="B1" sqref="B1"/>
      <selection pane="bottomLeft" activeCell="A18" sqref="A18"/>
      <selection pane="bottomRight" activeCell="B2" sqref="B2:D2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12.75" customHeight="1" x14ac:dyDescent="0.2">
      <c r="A1" s="42" t="s">
        <v>0</v>
      </c>
      <c r="B1" s="13" t="s">
        <v>97</v>
      </c>
      <c r="C1" s="13"/>
      <c r="D1" s="13"/>
    </row>
    <row r="2" spans="1:4" s="3" customFormat="1" ht="12.75" customHeight="1" x14ac:dyDescent="0.2">
      <c r="A2" s="44"/>
      <c r="B2" s="9" t="s">
        <v>4</v>
      </c>
      <c r="C2" s="9"/>
      <c r="D2" s="9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ht="25.5" customHeight="1" x14ac:dyDescent="0.2">
      <c r="A4" s="14" t="s">
        <v>7</v>
      </c>
      <c r="B4" s="14" t="s">
        <v>8</v>
      </c>
      <c r="C4" s="14" t="s">
        <v>9</v>
      </c>
      <c r="D4" s="14"/>
    </row>
    <row r="5" spans="1:4" ht="12" customHeight="1" x14ac:dyDescent="0.2">
      <c r="A5" s="14"/>
      <c r="B5" s="14"/>
      <c r="C5" s="14"/>
      <c r="D5" s="14"/>
    </row>
    <row r="6" spans="1:4" x14ac:dyDescent="0.2">
      <c r="A6" s="14"/>
      <c r="B6" s="14"/>
      <c r="C6" s="15">
        <v>42916</v>
      </c>
      <c r="D6" s="15">
        <v>43281</v>
      </c>
    </row>
    <row r="7" spans="1:4" s="3" customFormat="1" x14ac:dyDescent="0.2">
      <c r="A7" s="16" t="s">
        <v>13</v>
      </c>
      <c r="B7" s="16" t="s">
        <v>14</v>
      </c>
      <c r="C7" s="16" t="s">
        <v>15</v>
      </c>
      <c r="D7" s="16" t="s">
        <v>16</v>
      </c>
    </row>
    <row r="8" spans="1:4" s="4" customFormat="1" x14ac:dyDescent="0.2">
      <c r="A8" s="17" t="s">
        <v>20</v>
      </c>
      <c r="B8" s="45"/>
      <c r="C8" s="45"/>
      <c r="D8" s="46"/>
    </row>
    <row r="9" spans="1:4" s="4" customFormat="1" x14ac:dyDescent="0.2">
      <c r="A9" s="19" t="s">
        <v>21</v>
      </c>
      <c r="B9" s="37" t="s">
        <v>22</v>
      </c>
      <c r="C9" s="34">
        <v>2858933</v>
      </c>
      <c r="D9" s="34">
        <v>3081466</v>
      </c>
    </row>
    <row r="10" spans="1:4" s="4" customFormat="1" x14ac:dyDescent="0.2">
      <c r="A10" s="19" t="s">
        <v>23</v>
      </c>
      <c r="B10" s="38" t="s">
        <v>24</v>
      </c>
      <c r="C10" s="34">
        <v>0</v>
      </c>
      <c r="D10" s="34">
        <v>0</v>
      </c>
    </row>
    <row r="11" spans="1:4" s="4" customFormat="1" x14ac:dyDescent="0.2">
      <c r="A11" s="20" t="s">
        <v>25</v>
      </c>
      <c r="B11" s="37" t="s">
        <v>26</v>
      </c>
      <c r="C11" s="34">
        <v>4090168</v>
      </c>
      <c r="D11" s="34">
        <v>4961242</v>
      </c>
    </row>
    <row r="12" spans="1:4" s="4" customFormat="1" x14ac:dyDescent="0.2">
      <c r="A12" s="20" t="s">
        <v>27</v>
      </c>
      <c r="B12" s="37" t="s">
        <v>28</v>
      </c>
      <c r="C12" s="34">
        <v>237315</v>
      </c>
      <c r="D12" s="34">
        <v>151206</v>
      </c>
    </row>
    <row r="13" spans="1:4" s="4" customFormat="1" x14ac:dyDescent="0.2">
      <c r="A13" s="20" t="s">
        <v>29</v>
      </c>
      <c r="B13" s="37" t="s">
        <v>30</v>
      </c>
      <c r="C13" s="34">
        <v>2082488</v>
      </c>
      <c r="D13" s="34">
        <v>2409932</v>
      </c>
    </row>
    <row r="14" spans="1:4" s="4" customFormat="1" x14ac:dyDescent="0.2">
      <c r="A14" s="20" t="s">
        <v>31</v>
      </c>
      <c r="B14" s="37" t="s">
        <v>32</v>
      </c>
      <c r="C14" s="34">
        <v>36446359</v>
      </c>
      <c r="D14" s="34">
        <v>43069854</v>
      </c>
    </row>
    <row r="15" spans="1:4" s="4" customFormat="1" x14ac:dyDescent="0.2">
      <c r="A15" s="20" t="s">
        <v>33</v>
      </c>
      <c r="B15" s="37" t="s">
        <v>34</v>
      </c>
      <c r="C15" s="34">
        <v>0</v>
      </c>
      <c r="D15" s="34">
        <v>0</v>
      </c>
    </row>
    <row r="16" spans="1:4" s="4" customFormat="1" x14ac:dyDescent="0.2">
      <c r="A16" s="20" t="s">
        <v>35</v>
      </c>
      <c r="B16" s="37" t="s">
        <v>36</v>
      </c>
      <c r="C16" s="34">
        <v>3174</v>
      </c>
      <c r="D16" s="34">
        <v>0</v>
      </c>
    </row>
    <row r="17" spans="1:4" s="4" customFormat="1" ht="12.75" customHeight="1" x14ac:dyDescent="0.2">
      <c r="A17" s="18" t="s">
        <v>37</v>
      </c>
      <c r="B17" s="39" t="s">
        <v>38</v>
      </c>
      <c r="C17" s="27">
        <v>45718437</v>
      </c>
      <c r="D17" s="27">
        <v>53673700</v>
      </c>
    </row>
    <row r="18" spans="1:4" s="4" customFormat="1" x14ac:dyDescent="0.2">
      <c r="A18" s="18" t="s">
        <v>39</v>
      </c>
      <c r="B18" s="39"/>
      <c r="C18" s="35"/>
      <c r="D18" s="35"/>
    </row>
    <row r="19" spans="1:4" s="4" customFormat="1" x14ac:dyDescent="0.2">
      <c r="A19" s="20" t="s">
        <v>41</v>
      </c>
      <c r="B19" s="37" t="s">
        <v>42</v>
      </c>
      <c r="C19" s="34">
        <v>5305</v>
      </c>
      <c r="D19" s="34">
        <v>30511</v>
      </c>
    </row>
    <row r="20" spans="1:4" s="4" customFormat="1" x14ac:dyDescent="0.2">
      <c r="A20" s="20" t="s">
        <v>43</v>
      </c>
      <c r="B20" s="37" t="s">
        <v>44</v>
      </c>
      <c r="C20" s="34">
        <v>0</v>
      </c>
      <c r="D20" s="34">
        <v>0</v>
      </c>
    </row>
    <row r="21" spans="1:4" s="4" customFormat="1" x14ac:dyDescent="0.2">
      <c r="A21" s="20" t="s">
        <v>45</v>
      </c>
      <c r="B21" s="37" t="s">
        <v>46</v>
      </c>
      <c r="C21" s="34">
        <v>35020713</v>
      </c>
      <c r="D21" s="34">
        <v>49976351</v>
      </c>
    </row>
    <row r="22" spans="1:4" s="4" customFormat="1" x14ac:dyDescent="0.2">
      <c r="A22" s="20" t="s">
        <v>47</v>
      </c>
      <c r="B22" s="37" t="s">
        <v>48</v>
      </c>
      <c r="C22" s="34">
        <v>1831990</v>
      </c>
      <c r="D22" s="34">
        <v>2140546</v>
      </c>
    </row>
    <row r="23" spans="1:4" s="4" customFormat="1" x14ac:dyDescent="0.2">
      <c r="A23" s="20" t="s">
        <v>49</v>
      </c>
      <c r="B23" s="37" t="s">
        <v>50</v>
      </c>
      <c r="C23" s="34">
        <v>1234</v>
      </c>
      <c r="D23" s="34">
        <v>1194</v>
      </c>
    </row>
    <row r="24" spans="1:4" s="4" customFormat="1" x14ac:dyDescent="0.2">
      <c r="A24" s="20" t="s">
        <v>51</v>
      </c>
      <c r="B24" s="37" t="s">
        <v>52</v>
      </c>
      <c r="C24" s="34">
        <v>0</v>
      </c>
      <c r="D24" s="34">
        <v>0</v>
      </c>
    </row>
    <row r="25" spans="1:4" s="4" customFormat="1" x14ac:dyDescent="0.2">
      <c r="A25" s="20" t="s">
        <v>53</v>
      </c>
      <c r="B25" s="37" t="s">
        <v>54</v>
      </c>
      <c r="C25" s="34">
        <v>0</v>
      </c>
      <c r="D25" s="34">
        <v>0</v>
      </c>
    </row>
    <row r="26" spans="1:4" s="4" customFormat="1" x14ac:dyDescent="0.2">
      <c r="A26" s="20" t="s">
        <v>55</v>
      </c>
      <c r="B26" s="37" t="s">
        <v>56</v>
      </c>
      <c r="C26" s="34">
        <v>0</v>
      </c>
      <c r="D26" s="34">
        <v>0</v>
      </c>
    </row>
    <row r="27" spans="1:4" s="4" customFormat="1" ht="24.75" customHeight="1" x14ac:dyDescent="0.2">
      <c r="A27" s="18" t="s">
        <v>57</v>
      </c>
      <c r="B27" s="39" t="s">
        <v>58</v>
      </c>
      <c r="C27" s="27">
        <v>36859242</v>
      </c>
      <c r="D27" s="27">
        <v>52148602</v>
      </c>
    </row>
    <row r="28" spans="1:4" s="4" customFormat="1" ht="21.75" customHeight="1" x14ac:dyDescent="0.2">
      <c r="A28" s="18" t="s">
        <v>59</v>
      </c>
      <c r="B28" s="37"/>
      <c r="C28" s="34"/>
      <c r="D28" s="34"/>
    </row>
    <row r="29" spans="1:4" s="4" customFormat="1" x14ac:dyDescent="0.2">
      <c r="A29" s="20" t="s">
        <v>60</v>
      </c>
      <c r="B29" s="40">
        <v>19</v>
      </c>
      <c r="C29" s="27">
        <v>8859195</v>
      </c>
      <c r="D29" s="27">
        <v>1525098</v>
      </c>
    </row>
    <row r="30" spans="1:4" s="4" customFormat="1" x14ac:dyDescent="0.2">
      <c r="A30" s="20" t="s">
        <v>61</v>
      </c>
      <c r="B30" s="40">
        <v>20</v>
      </c>
      <c r="C30" s="27">
        <v>0</v>
      </c>
      <c r="D30" s="27">
        <v>0</v>
      </c>
    </row>
    <row r="31" spans="1:4" s="4" customFormat="1" ht="17.25" customHeight="1" x14ac:dyDescent="0.2">
      <c r="A31" s="18" t="s">
        <v>63</v>
      </c>
      <c r="B31" s="41">
        <v>21</v>
      </c>
      <c r="C31" s="27">
        <v>45718437</v>
      </c>
      <c r="D31" s="27">
        <v>53673700</v>
      </c>
    </row>
    <row r="32" spans="1:4" s="4" customFormat="1" ht="17.25" customHeight="1" x14ac:dyDescent="0.2">
      <c r="A32" s="18" t="s">
        <v>64</v>
      </c>
      <c r="B32" s="41">
        <v>22</v>
      </c>
      <c r="C32" s="27">
        <v>36859242</v>
      </c>
      <c r="D32" s="27">
        <v>52148602</v>
      </c>
    </row>
    <row r="33" spans="1:4" s="4" customFormat="1" ht="25.5" customHeight="1" x14ac:dyDescent="0.2">
      <c r="A33" s="18" t="s">
        <v>65</v>
      </c>
      <c r="B33" s="41"/>
      <c r="C33" s="27"/>
      <c r="D33" s="27"/>
    </row>
    <row r="34" spans="1:4" s="8" customFormat="1" ht="15" customHeight="1" x14ac:dyDescent="0.2">
      <c r="A34" s="21" t="s">
        <v>66</v>
      </c>
      <c r="B34" s="40">
        <v>23</v>
      </c>
      <c r="C34" s="27">
        <v>8859195</v>
      </c>
      <c r="D34" s="27">
        <v>1525098</v>
      </c>
    </row>
    <row r="35" spans="1:4" s="8" customFormat="1" ht="18" customHeight="1" x14ac:dyDescent="0.2">
      <c r="A35" s="21" t="s">
        <v>68</v>
      </c>
      <c r="B35" s="40">
        <v>24</v>
      </c>
      <c r="C35" s="27">
        <v>0</v>
      </c>
      <c r="D35" s="27">
        <v>0</v>
      </c>
    </row>
    <row r="36" spans="1:4" s="8" customFormat="1" ht="18" customHeight="1" x14ac:dyDescent="0.2">
      <c r="A36" s="50"/>
    </row>
  </sheetData>
  <mergeCells count="7">
    <mergeCell ref="B3:D3"/>
    <mergeCell ref="B2:D2"/>
    <mergeCell ref="A1:A2"/>
    <mergeCell ref="B4:B6"/>
    <mergeCell ref="C4:D5"/>
    <mergeCell ref="A4:A6"/>
    <mergeCell ref="B1:D1"/>
  </mergeCells>
  <dataValidations count="2">
    <dataValidation allowBlank="1" showInputMessage="1" showErrorMessage="1" errorTitle="Eroare format data" error="Eroare format data" sqref="C19:D26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5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B1" sqref="B1:D1"/>
    </sheetView>
  </sheetViews>
  <sheetFormatPr defaultRowHeight="12" x14ac:dyDescent="0.2"/>
  <cols>
    <col min="1" max="1" width="65.7109375" style="2" customWidth="1"/>
    <col min="2" max="2" width="10.7109375" style="1" customWidth="1"/>
    <col min="3" max="4" width="20.7109375" style="1" customWidth="1"/>
    <col min="5" max="16384" width="9.140625" style="1"/>
  </cols>
  <sheetData>
    <row r="1" spans="1:4" s="3" customFormat="1" ht="12.75" customHeight="1" x14ac:dyDescent="0.2">
      <c r="A1" s="42" t="s">
        <v>0</v>
      </c>
      <c r="B1" s="69" t="s">
        <v>98</v>
      </c>
      <c r="C1" s="70"/>
      <c r="D1" s="71"/>
    </row>
    <row r="2" spans="1:4" s="3" customFormat="1" ht="12.75" customHeight="1" x14ac:dyDescent="0.2">
      <c r="A2" s="44"/>
      <c r="B2" s="28" t="s">
        <v>4</v>
      </c>
      <c r="C2" s="28"/>
      <c r="D2" s="28"/>
    </row>
    <row r="3" spans="1:4" s="3" customFormat="1" ht="12.75" customHeight="1" x14ac:dyDescent="0.2">
      <c r="A3" s="12" t="s">
        <v>6</v>
      </c>
      <c r="B3" s="13" t="s">
        <v>5</v>
      </c>
      <c r="C3" s="13"/>
      <c r="D3" s="13"/>
    </row>
    <row r="4" spans="1:4" ht="20.25" customHeight="1" x14ac:dyDescent="0.2">
      <c r="A4" s="14" t="s">
        <v>7</v>
      </c>
      <c r="B4" s="72" t="s">
        <v>10</v>
      </c>
      <c r="C4" s="62" t="s">
        <v>9</v>
      </c>
      <c r="D4" s="62"/>
    </row>
    <row r="5" spans="1:4" ht="12" customHeight="1" x14ac:dyDescent="0.2">
      <c r="A5" s="14"/>
      <c r="B5" s="73"/>
      <c r="C5" s="62"/>
      <c r="D5" s="62"/>
    </row>
    <row r="6" spans="1:4" x14ac:dyDescent="0.2">
      <c r="A6" s="14"/>
      <c r="B6" s="74"/>
      <c r="C6" s="63" t="s">
        <v>11</v>
      </c>
      <c r="D6" s="64" t="s">
        <v>12</v>
      </c>
    </row>
    <row r="7" spans="1:4" s="3" customFormat="1" x14ac:dyDescent="0.2">
      <c r="A7" s="16" t="s">
        <v>13</v>
      </c>
      <c r="B7" s="65" t="s">
        <v>17</v>
      </c>
      <c r="C7" s="66" t="s">
        <v>18</v>
      </c>
      <c r="D7" s="66" t="s">
        <v>19</v>
      </c>
    </row>
    <row r="8" spans="1:4" s="4" customFormat="1" x14ac:dyDescent="0.2">
      <c r="A8" s="17" t="s">
        <v>20</v>
      </c>
      <c r="B8" s="67"/>
      <c r="C8" s="68"/>
      <c r="D8" s="68"/>
    </row>
    <row r="9" spans="1:4" s="4" customFormat="1" x14ac:dyDescent="0.2">
      <c r="A9" s="19" t="s">
        <v>21</v>
      </c>
      <c r="B9" s="55" t="s">
        <v>22</v>
      </c>
      <c r="C9" s="57">
        <v>6269310</v>
      </c>
      <c r="D9" s="57">
        <v>7358861</v>
      </c>
    </row>
    <row r="10" spans="1:4" s="4" customFormat="1" x14ac:dyDescent="0.2">
      <c r="A10" s="19" t="s">
        <v>23</v>
      </c>
      <c r="B10" s="56" t="s">
        <v>24</v>
      </c>
      <c r="C10" s="57">
        <v>0</v>
      </c>
      <c r="D10" s="57">
        <v>0</v>
      </c>
    </row>
    <row r="11" spans="1:4" s="4" customFormat="1" x14ac:dyDescent="0.2">
      <c r="A11" s="20" t="s">
        <v>25</v>
      </c>
      <c r="B11" s="55" t="s">
        <v>26</v>
      </c>
      <c r="C11" s="57">
        <v>17275738</v>
      </c>
      <c r="D11" s="57">
        <v>18316153</v>
      </c>
    </row>
    <row r="12" spans="1:4" s="4" customFormat="1" x14ac:dyDescent="0.2">
      <c r="A12" s="20" t="s">
        <v>27</v>
      </c>
      <c r="B12" s="55" t="s">
        <v>28</v>
      </c>
      <c r="C12" s="57">
        <v>464699</v>
      </c>
      <c r="D12" s="57">
        <v>324375</v>
      </c>
    </row>
    <row r="13" spans="1:4" s="4" customFormat="1" x14ac:dyDescent="0.2">
      <c r="A13" s="20" t="s">
        <v>29</v>
      </c>
      <c r="B13" s="55" t="s">
        <v>30</v>
      </c>
      <c r="C13" s="57">
        <v>8991430</v>
      </c>
      <c r="D13" s="57">
        <v>10164928</v>
      </c>
    </row>
    <row r="14" spans="1:4" s="4" customFormat="1" x14ac:dyDescent="0.2">
      <c r="A14" s="20" t="s">
        <v>31</v>
      </c>
      <c r="B14" s="55" t="s">
        <v>32</v>
      </c>
      <c r="C14" s="57">
        <v>86269760</v>
      </c>
      <c r="D14" s="57">
        <v>107183038</v>
      </c>
    </row>
    <row r="15" spans="1:4" s="4" customFormat="1" x14ac:dyDescent="0.2">
      <c r="A15" s="20" t="s">
        <v>33</v>
      </c>
      <c r="B15" s="55" t="s">
        <v>34</v>
      </c>
      <c r="C15" s="57">
        <v>0</v>
      </c>
      <c r="D15" s="57">
        <v>0</v>
      </c>
    </row>
    <row r="16" spans="1:4" s="4" customFormat="1" x14ac:dyDescent="0.2">
      <c r="A16" s="20" t="s">
        <v>35</v>
      </c>
      <c r="B16" s="55" t="s">
        <v>36</v>
      </c>
      <c r="C16" s="57">
        <v>11384</v>
      </c>
      <c r="D16" s="57">
        <v>24636</v>
      </c>
    </row>
    <row r="17" spans="1:4" s="4" customFormat="1" ht="12.75" customHeight="1" x14ac:dyDescent="0.2">
      <c r="A17" s="18" t="s">
        <v>37</v>
      </c>
      <c r="B17" s="58" t="s">
        <v>38</v>
      </c>
      <c r="C17" s="60">
        <v>119282321</v>
      </c>
      <c r="D17" s="60">
        <v>143371991</v>
      </c>
    </row>
    <row r="18" spans="1:4" s="4" customFormat="1" x14ac:dyDescent="0.2">
      <c r="A18" s="18" t="s">
        <v>39</v>
      </c>
      <c r="B18" s="58"/>
      <c r="C18" s="61"/>
      <c r="D18" s="61"/>
    </row>
    <row r="19" spans="1:4" s="4" customFormat="1" x14ac:dyDescent="0.2">
      <c r="A19" s="20" t="s">
        <v>41</v>
      </c>
      <c r="B19" s="55" t="s">
        <v>42</v>
      </c>
      <c r="C19" s="57">
        <v>78424</v>
      </c>
      <c r="D19" s="57">
        <v>68749</v>
      </c>
    </row>
    <row r="20" spans="1:4" s="4" customFormat="1" x14ac:dyDescent="0.2">
      <c r="A20" s="20" t="s">
        <v>43</v>
      </c>
      <c r="B20" s="55" t="s">
        <v>44</v>
      </c>
      <c r="C20" s="57">
        <v>0</v>
      </c>
      <c r="D20" s="57">
        <v>0</v>
      </c>
    </row>
    <row r="21" spans="1:4" s="4" customFormat="1" x14ac:dyDescent="0.2">
      <c r="A21" s="20" t="s">
        <v>45</v>
      </c>
      <c r="B21" s="55" t="s">
        <v>46</v>
      </c>
      <c r="C21" s="57">
        <v>92274686</v>
      </c>
      <c r="D21" s="57">
        <v>133947450</v>
      </c>
    </row>
    <row r="22" spans="1:4" s="4" customFormat="1" x14ac:dyDescent="0.2">
      <c r="A22" s="20" t="s">
        <v>47</v>
      </c>
      <c r="B22" s="55" t="s">
        <v>48</v>
      </c>
      <c r="C22" s="57">
        <v>6263628</v>
      </c>
      <c r="D22" s="57">
        <v>7433086</v>
      </c>
    </row>
    <row r="23" spans="1:4" s="4" customFormat="1" x14ac:dyDescent="0.2">
      <c r="A23" s="20" t="s">
        <v>49</v>
      </c>
      <c r="B23" s="55" t="s">
        <v>50</v>
      </c>
      <c r="C23" s="57">
        <v>1347</v>
      </c>
      <c r="D23" s="57">
        <v>1256</v>
      </c>
    </row>
    <row r="24" spans="1:4" s="4" customFormat="1" x14ac:dyDescent="0.2">
      <c r="A24" s="20" t="s">
        <v>51</v>
      </c>
      <c r="B24" s="55" t="s">
        <v>52</v>
      </c>
      <c r="C24" s="57">
        <v>0</v>
      </c>
      <c r="D24" s="57">
        <v>0</v>
      </c>
    </row>
    <row r="25" spans="1:4" s="4" customFormat="1" x14ac:dyDescent="0.2">
      <c r="A25" s="20" t="s">
        <v>53</v>
      </c>
      <c r="B25" s="55" t="s">
        <v>54</v>
      </c>
      <c r="C25" s="57">
        <v>0</v>
      </c>
      <c r="D25" s="57">
        <v>0</v>
      </c>
    </row>
    <row r="26" spans="1:4" s="4" customFormat="1" x14ac:dyDescent="0.2">
      <c r="A26" s="20" t="s">
        <v>55</v>
      </c>
      <c r="B26" s="55" t="s">
        <v>56</v>
      </c>
      <c r="C26" s="57">
        <v>0</v>
      </c>
      <c r="D26" s="57">
        <v>24636</v>
      </c>
    </row>
    <row r="27" spans="1:4" s="4" customFormat="1" ht="24.75" customHeight="1" x14ac:dyDescent="0.2">
      <c r="A27" s="18" t="s">
        <v>57</v>
      </c>
      <c r="B27" s="58" t="s">
        <v>58</v>
      </c>
      <c r="C27" s="60">
        <v>98618085</v>
      </c>
      <c r="D27" s="60">
        <v>141475177</v>
      </c>
    </row>
    <row r="28" spans="1:4" s="4" customFormat="1" ht="21.75" customHeight="1" x14ac:dyDescent="0.2">
      <c r="A28" s="18" t="s">
        <v>59</v>
      </c>
      <c r="B28" s="55"/>
      <c r="C28" s="57"/>
      <c r="D28" s="57"/>
    </row>
    <row r="29" spans="1:4" s="4" customFormat="1" x14ac:dyDescent="0.2">
      <c r="A29" s="20" t="s">
        <v>60</v>
      </c>
      <c r="B29" s="55">
        <v>19</v>
      </c>
      <c r="C29" s="60">
        <v>20664236</v>
      </c>
      <c r="D29" s="60">
        <v>1896814</v>
      </c>
    </row>
    <row r="30" spans="1:4" s="4" customFormat="1" x14ac:dyDescent="0.2">
      <c r="A30" s="20" t="s">
        <v>61</v>
      </c>
      <c r="B30" s="59" t="s">
        <v>62</v>
      </c>
      <c r="C30" s="60">
        <v>0</v>
      </c>
      <c r="D30" s="60">
        <v>0</v>
      </c>
    </row>
    <row r="31" spans="1:4" s="4" customFormat="1" ht="17.25" customHeight="1" x14ac:dyDescent="0.2">
      <c r="A31" s="18" t="s">
        <v>63</v>
      </c>
      <c r="B31" s="58">
        <v>21</v>
      </c>
      <c r="C31" s="61">
        <v>119282321</v>
      </c>
      <c r="D31" s="61">
        <v>143371991</v>
      </c>
    </row>
    <row r="32" spans="1:4" s="4" customFormat="1" ht="17.25" customHeight="1" x14ac:dyDescent="0.2">
      <c r="A32" s="18" t="s">
        <v>64</v>
      </c>
      <c r="B32" s="58">
        <v>22</v>
      </c>
      <c r="C32" s="61">
        <v>98618085</v>
      </c>
      <c r="D32" s="61">
        <v>141475177</v>
      </c>
    </row>
    <row r="33" spans="1:4" s="4" customFormat="1" ht="25.5" customHeight="1" x14ac:dyDescent="0.2">
      <c r="A33" s="18" t="s">
        <v>65</v>
      </c>
      <c r="B33" s="58"/>
      <c r="C33" s="61"/>
      <c r="D33" s="61"/>
    </row>
    <row r="34" spans="1:4" s="8" customFormat="1" ht="15" customHeight="1" x14ac:dyDescent="0.2">
      <c r="A34" s="21" t="s">
        <v>66</v>
      </c>
      <c r="B34" s="59" t="s">
        <v>67</v>
      </c>
      <c r="C34" s="60">
        <v>20664236</v>
      </c>
      <c r="D34" s="60">
        <v>1896814</v>
      </c>
    </row>
    <row r="35" spans="1:4" s="8" customFormat="1" ht="18" customHeight="1" x14ac:dyDescent="0.2">
      <c r="A35" s="21" t="s">
        <v>68</v>
      </c>
      <c r="B35" s="59" t="s">
        <v>69</v>
      </c>
      <c r="C35" s="60">
        <v>0</v>
      </c>
      <c r="D35" s="60">
        <v>0</v>
      </c>
    </row>
  </sheetData>
  <mergeCells count="7">
    <mergeCell ref="C4:D5"/>
    <mergeCell ref="B2:D2"/>
    <mergeCell ref="B3:D3"/>
    <mergeCell ref="A1:A2"/>
    <mergeCell ref="B1:D1"/>
    <mergeCell ref="B4:B6"/>
    <mergeCell ref="A4:A6"/>
  </mergeCells>
  <dataValidations count="2">
    <dataValidation type="whole" allowBlank="1" showInputMessage="1" showErrorMessage="1" errorTitle="Eroare format data" error="Eroare format data" promptTitle="Eroare format data" sqref="C9:D16 D19:D26">
      <formula1>0</formula1>
      <formula2>10000000000000000000</formula2>
    </dataValidation>
    <dataValidation allowBlank="1" showInputMessage="1" showErrorMessage="1" errorTitle="Eroare format data" error="Eroare format data" sqref="C31:D32 C19:C26"/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71"/>
  <sheetViews>
    <sheetView zoomScaleNormal="100" zoomScaleSheetLayoutView="97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G30" sqref="G30"/>
    </sheetView>
  </sheetViews>
  <sheetFormatPr defaultRowHeight="12" x14ac:dyDescent="0.2"/>
  <cols>
    <col min="1" max="1" width="65.7109375" style="87" customWidth="1"/>
    <col min="2" max="2" width="10.7109375" style="75" customWidth="1"/>
    <col min="3" max="4" width="20.7109375" style="75" customWidth="1"/>
    <col min="5" max="16384" width="9.140625" style="75"/>
  </cols>
  <sheetData>
    <row r="1" spans="1:4" s="76" customFormat="1" ht="12.75" customHeight="1" x14ac:dyDescent="0.2">
      <c r="A1" s="97" t="s">
        <v>0</v>
      </c>
      <c r="B1" s="98" t="s">
        <v>99</v>
      </c>
      <c r="C1" s="98"/>
      <c r="D1" s="98"/>
    </row>
    <row r="2" spans="1:4" s="76" customFormat="1" ht="12.75" customHeight="1" x14ac:dyDescent="0.2">
      <c r="A2" s="97"/>
      <c r="B2" s="99" t="s">
        <v>4</v>
      </c>
      <c r="C2" s="99"/>
      <c r="D2" s="99"/>
    </row>
    <row r="3" spans="1:4" s="76" customFormat="1" ht="12.75" customHeight="1" x14ac:dyDescent="0.2">
      <c r="A3" s="100" t="s">
        <v>6</v>
      </c>
      <c r="B3" s="101" t="s">
        <v>5</v>
      </c>
      <c r="C3" s="101"/>
      <c r="D3" s="101"/>
    </row>
    <row r="4" spans="1:4" ht="25.5" customHeight="1" x14ac:dyDescent="0.2">
      <c r="A4" s="102" t="s">
        <v>7</v>
      </c>
      <c r="B4" s="102" t="s">
        <v>8</v>
      </c>
      <c r="C4" s="102" t="s">
        <v>9</v>
      </c>
      <c r="D4" s="102"/>
    </row>
    <row r="5" spans="1:4" ht="12" customHeight="1" x14ac:dyDescent="0.2">
      <c r="A5" s="102"/>
      <c r="B5" s="102"/>
      <c r="C5" s="102"/>
      <c r="D5" s="102"/>
    </row>
    <row r="6" spans="1:4" x14ac:dyDescent="0.2">
      <c r="A6" s="102"/>
      <c r="B6" s="102"/>
      <c r="C6" s="103">
        <v>42916</v>
      </c>
      <c r="D6" s="103">
        <v>43281</v>
      </c>
    </row>
    <row r="7" spans="1:4" s="76" customFormat="1" x14ac:dyDescent="0.2">
      <c r="A7" s="104" t="s">
        <v>13</v>
      </c>
      <c r="B7" s="104" t="s">
        <v>14</v>
      </c>
      <c r="C7" s="104" t="s">
        <v>15</v>
      </c>
      <c r="D7" s="104" t="s">
        <v>16</v>
      </c>
    </row>
    <row r="8" spans="1:4" s="77" customFormat="1" x14ac:dyDescent="0.2">
      <c r="A8" s="105" t="s">
        <v>20</v>
      </c>
      <c r="B8" s="106"/>
      <c r="C8" s="106"/>
      <c r="D8" s="107"/>
    </row>
    <row r="9" spans="1:4" s="77" customFormat="1" x14ac:dyDescent="0.2">
      <c r="A9" s="108" t="s">
        <v>21</v>
      </c>
      <c r="B9" s="78" t="s">
        <v>22</v>
      </c>
      <c r="C9" s="80"/>
      <c r="D9" s="80"/>
    </row>
    <row r="10" spans="1:4" s="77" customFormat="1" x14ac:dyDescent="0.2">
      <c r="A10" s="108" t="s">
        <v>23</v>
      </c>
      <c r="B10" s="79" t="s">
        <v>24</v>
      </c>
      <c r="C10" s="80">
        <v>703337</v>
      </c>
      <c r="D10" s="80">
        <v>819108</v>
      </c>
    </row>
    <row r="11" spans="1:4" s="77" customFormat="1" x14ac:dyDescent="0.2">
      <c r="A11" s="109" t="s">
        <v>25</v>
      </c>
      <c r="B11" s="78" t="s">
        <v>26</v>
      </c>
      <c r="C11" s="80"/>
      <c r="D11" s="80"/>
    </row>
    <row r="12" spans="1:4" s="77" customFormat="1" x14ac:dyDescent="0.2">
      <c r="A12" s="109" t="s">
        <v>27</v>
      </c>
      <c r="B12" s="78" t="s">
        <v>28</v>
      </c>
      <c r="C12" s="80">
        <v>17924</v>
      </c>
      <c r="D12" s="80">
        <v>7030</v>
      </c>
    </row>
    <row r="13" spans="1:4" s="77" customFormat="1" x14ac:dyDescent="0.2">
      <c r="A13" s="109" t="s">
        <v>29</v>
      </c>
      <c r="B13" s="78" t="s">
        <v>30</v>
      </c>
      <c r="C13" s="80">
        <v>921929</v>
      </c>
      <c r="D13" s="80">
        <v>1011387</v>
      </c>
    </row>
    <row r="14" spans="1:4" s="77" customFormat="1" x14ac:dyDescent="0.2">
      <c r="A14" s="109" t="s">
        <v>31</v>
      </c>
      <c r="B14" s="78" t="s">
        <v>32</v>
      </c>
      <c r="C14" s="80">
        <v>11761210</v>
      </c>
      <c r="D14" s="80">
        <v>11825329</v>
      </c>
    </row>
    <row r="15" spans="1:4" s="77" customFormat="1" x14ac:dyDescent="0.2">
      <c r="A15" s="109" t="s">
        <v>33</v>
      </c>
      <c r="B15" s="78" t="s">
        <v>34</v>
      </c>
      <c r="C15" s="80"/>
      <c r="D15" s="80"/>
    </row>
    <row r="16" spans="1:4" s="77" customFormat="1" x14ac:dyDescent="0.2">
      <c r="A16" s="109" t="s">
        <v>35</v>
      </c>
      <c r="B16" s="78" t="s">
        <v>36</v>
      </c>
      <c r="C16" s="80"/>
      <c r="D16" s="80"/>
    </row>
    <row r="17" spans="1:4" s="77" customFormat="1" ht="12.75" customHeight="1" x14ac:dyDescent="0.2">
      <c r="A17" s="110" t="s">
        <v>37</v>
      </c>
      <c r="B17" s="81" t="s">
        <v>38</v>
      </c>
      <c r="C17" s="83">
        <v>13404400</v>
      </c>
      <c r="D17" s="83">
        <v>13662854</v>
      </c>
    </row>
    <row r="18" spans="1:4" s="77" customFormat="1" x14ac:dyDescent="0.2">
      <c r="A18" s="110" t="s">
        <v>39</v>
      </c>
      <c r="B18" s="81"/>
      <c r="C18" s="111"/>
      <c r="D18" s="111"/>
    </row>
    <row r="19" spans="1:4" s="77" customFormat="1" x14ac:dyDescent="0.2">
      <c r="A19" s="109" t="s">
        <v>41</v>
      </c>
      <c r="B19" s="78" t="s">
        <v>42</v>
      </c>
      <c r="C19" s="80">
        <v>3572</v>
      </c>
      <c r="D19" s="80">
        <v>8540</v>
      </c>
    </row>
    <row r="20" spans="1:4" s="77" customFormat="1" x14ac:dyDescent="0.2">
      <c r="A20" s="109" t="s">
        <v>43</v>
      </c>
      <c r="B20" s="78" t="s">
        <v>44</v>
      </c>
      <c r="C20" s="80"/>
      <c r="D20" s="80"/>
    </row>
    <row r="21" spans="1:4" s="77" customFormat="1" x14ac:dyDescent="0.2">
      <c r="A21" s="109" t="s">
        <v>45</v>
      </c>
      <c r="B21" s="78" t="s">
        <v>46</v>
      </c>
      <c r="C21" s="80">
        <v>10200122</v>
      </c>
      <c r="D21" s="80">
        <v>12280804</v>
      </c>
    </row>
    <row r="22" spans="1:4" s="77" customFormat="1" x14ac:dyDescent="0.2">
      <c r="A22" s="109" t="s">
        <v>47</v>
      </c>
      <c r="B22" s="78" t="s">
        <v>48</v>
      </c>
      <c r="C22" s="80">
        <v>672538</v>
      </c>
      <c r="D22" s="80">
        <v>750385</v>
      </c>
    </row>
    <row r="23" spans="1:4" s="77" customFormat="1" x14ac:dyDescent="0.2">
      <c r="A23" s="109" t="s">
        <v>49</v>
      </c>
      <c r="B23" s="78" t="s">
        <v>50</v>
      </c>
      <c r="C23" s="80">
        <v>2457</v>
      </c>
      <c r="D23" s="80">
        <v>2139</v>
      </c>
    </row>
    <row r="24" spans="1:4" s="77" customFormat="1" x14ac:dyDescent="0.2">
      <c r="A24" s="109" t="s">
        <v>51</v>
      </c>
      <c r="B24" s="78" t="s">
        <v>52</v>
      </c>
      <c r="C24" s="80"/>
      <c r="D24" s="80"/>
    </row>
    <row r="25" spans="1:4" s="77" customFormat="1" x14ac:dyDescent="0.2">
      <c r="A25" s="109" t="s">
        <v>53</v>
      </c>
      <c r="B25" s="78" t="s">
        <v>54</v>
      </c>
      <c r="C25" s="80"/>
      <c r="D25" s="80"/>
    </row>
    <row r="26" spans="1:4" s="77" customFormat="1" x14ac:dyDescent="0.2">
      <c r="A26" s="109" t="s">
        <v>55</v>
      </c>
      <c r="B26" s="78" t="s">
        <v>56</v>
      </c>
      <c r="C26" s="80"/>
      <c r="D26" s="80"/>
    </row>
    <row r="27" spans="1:4" s="77" customFormat="1" ht="24.75" customHeight="1" x14ac:dyDescent="0.2">
      <c r="A27" s="110" t="s">
        <v>57</v>
      </c>
      <c r="B27" s="81" t="s">
        <v>58</v>
      </c>
      <c r="C27" s="83">
        <v>10878689</v>
      </c>
      <c r="D27" s="83">
        <v>13041868</v>
      </c>
    </row>
    <row r="28" spans="1:4" s="77" customFormat="1" ht="21.75" customHeight="1" x14ac:dyDescent="0.2">
      <c r="A28" s="110" t="s">
        <v>59</v>
      </c>
      <c r="B28" s="78"/>
      <c r="C28" s="80"/>
      <c r="D28" s="80"/>
    </row>
    <row r="29" spans="1:4" s="77" customFormat="1" x14ac:dyDescent="0.2">
      <c r="A29" s="109" t="s">
        <v>60</v>
      </c>
      <c r="B29" s="82">
        <v>19</v>
      </c>
      <c r="C29" s="83">
        <v>2525711</v>
      </c>
      <c r="D29" s="83">
        <v>620986</v>
      </c>
    </row>
    <row r="30" spans="1:4" s="77" customFormat="1" x14ac:dyDescent="0.2">
      <c r="A30" s="109" t="s">
        <v>61</v>
      </c>
      <c r="B30" s="82">
        <v>20</v>
      </c>
      <c r="C30" s="83">
        <v>0</v>
      </c>
      <c r="D30" s="83">
        <v>0</v>
      </c>
    </row>
    <row r="31" spans="1:4" s="77" customFormat="1" ht="17.25" customHeight="1" x14ac:dyDescent="0.2">
      <c r="A31" s="110" t="s">
        <v>63</v>
      </c>
      <c r="B31" s="84">
        <v>21</v>
      </c>
      <c r="C31" s="83">
        <v>13404400</v>
      </c>
      <c r="D31" s="83">
        <v>13662854</v>
      </c>
    </row>
    <row r="32" spans="1:4" s="77" customFormat="1" ht="17.25" customHeight="1" x14ac:dyDescent="0.2">
      <c r="A32" s="110" t="s">
        <v>64</v>
      </c>
      <c r="B32" s="84">
        <v>22</v>
      </c>
      <c r="C32" s="83">
        <v>10878689</v>
      </c>
      <c r="D32" s="83">
        <v>13041868</v>
      </c>
    </row>
    <row r="33" spans="1:4" s="77" customFormat="1" ht="25.5" customHeight="1" x14ac:dyDescent="0.2">
      <c r="A33" s="110" t="s">
        <v>65</v>
      </c>
      <c r="B33" s="84"/>
      <c r="C33" s="83"/>
      <c r="D33" s="83"/>
    </row>
    <row r="34" spans="1:4" s="85" customFormat="1" ht="15" customHeight="1" x14ac:dyDescent="0.2">
      <c r="A34" s="112" t="s">
        <v>66</v>
      </c>
      <c r="B34" s="84">
        <v>23</v>
      </c>
      <c r="C34" s="83">
        <v>2525711</v>
      </c>
      <c r="D34" s="83">
        <v>620986</v>
      </c>
    </row>
    <row r="35" spans="1:4" s="85" customFormat="1" ht="18" customHeight="1" x14ac:dyDescent="0.2">
      <c r="A35" s="112" t="s">
        <v>68</v>
      </c>
      <c r="B35" s="84">
        <v>24</v>
      </c>
      <c r="C35" s="83">
        <v>0</v>
      </c>
      <c r="D35" s="83">
        <v>0</v>
      </c>
    </row>
    <row r="36" spans="1:4" s="85" customFormat="1" ht="18" customHeight="1" x14ac:dyDescent="0.2">
      <c r="A36" s="86"/>
    </row>
    <row r="40" spans="1:4" s="76" customFormat="1" x14ac:dyDescent="0.2">
      <c r="A40" s="87"/>
    </row>
    <row r="41" spans="1:4" s="76" customFormat="1" x14ac:dyDescent="0.2">
      <c r="A41" s="87"/>
    </row>
    <row r="42" spans="1:4" x14ac:dyDescent="0.2">
      <c r="A42" s="88" t="s">
        <v>70</v>
      </c>
      <c r="B42" s="89"/>
      <c r="C42" s="90">
        <f>C17</f>
        <v>13404400</v>
      </c>
      <c r="D42" s="90">
        <f>D17</f>
        <v>13662854</v>
      </c>
    </row>
    <row r="43" spans="1:4" ht="21" customHeight="1" x14ac:dyDescent="0.2">
      <c r="A43" s="87" t="s">
        <v>71</v>
      </c>
      <c r="B43" s="89"/>
      <c r="C43" s="91"/>
      <c r="D43" s="91"/>
    </row>
    <row r="44" spans="1:4" x14ac:dyDescent="0.2">
      <c r="A44" s="92" t="s">
        <v>72</v>
      </c>
      <c r="B44" s="89"/>
      <c r="C44" s="91">
        <f>C9</f>
        <v>0</v>
      </c>
      <c r="D44" s="91">
        <f>D9</f>
        <v>0</v>
      </c>
    </row>
    <row r="45" spans="1:4" x14ac:dyDescent="0.2">
      <c r="A45" s="92" t="s">
        <v>73</v>
      </c>
      <c r="B45" s="89"/>
      <c r="C45" s="91">
        <f>C10</f>
        <v>703337</v>
      </c>
      <c r="D45" s="91">
        <f>D10</f>
        <v>819108</v>
      </c>
    </row>
    <row r="46" spans="1:4" x14ac:dyDescent="0.2">
      <c r="A46" s="92" t="s">
        <v>74</v>
      </c>
      <c r="B46" s="89"/>
      <c r="C46" s="93">
        <f>C12</f>
        <v>17924</v>
      </c>
      <c r="D46" s="93">
        <f>D12</f>
        <v>7030</v>
      </c>
    </row>
    <row r="47" spans="1:4" x14ac:dyDescent="0.2">
      <c r="A47" s="92" t="s">
        <v>75</v>
      </c>
      <c r="B47" s="89" t="e">
        <f>#REF!/#REF!</f>
        <v>#REF!</v>
      </c>
      <c r="C47" s="93">
        <f>C11+C13</f>
        <v>921929</v>
      </c>
      <c r="D47" s="93">
        <f>D11+D13</f>
        <v>1011387</v>
      </c>
    </row>
    <row r="48" spans="1:4" x14ac:dyDescent="0.2">
      <c r="A48" s="92" t="s">
        <v>76</v>
      </c>
      <c r="B48" s="94" t="e">
        <f>#REF!/#REF!</f>
        <v>#REF!</v>
      </c>
      <c r="C48" s="93">
        <f>C14</f>
        <v>11761210</v>
      </c>
      <c r="D48" s="93">
        <f>D14</f>
        <v>11825329</v>
      </c>
    </row>
    <row r="49" spans="1:4" x14ac:dyDescent="0.2">
      <c r="A49" s="92" t="s">
        <v>77</v>
      </c>
      <c r="B49" s="89"/>
      <c r="C49" s="93">
        <f>C16+C15</f>
        <v>0</v>
      </c>
      <c r="D49" s="93">
        <f>D16+D15</f>
        <v>0</v>
      </c>
    </row>
    <row r="50" spans="1:4" x14ac:dyDescent="0.2">
      <c r="A50" s="88"/>
      <c r="B50" s="89"/>
      <c r="C50" s="87"/>
      <c r="D50" s="87"/>
    </row>
    <row r="51" spans="1:4" x14ac:dyDescent="0.2">
      <c r="B51" s="89"/>
      <c r="C51" s="87"/>
      <c r="D51" s="87"/>
    </row>
    <row r="52" spans="1:4" x14ac:dyDescent="0.2">
      <c r="A52" s="88" t="s">
        <v>78</v>
      </c>
      <c r="B52" s="89"/>
      <c r="C52" s="90">
        <f>C27</f>
        <v>10878689</v>
      </c>
      <c r="D52" s="90">
        <f>D27</f>
        <v>13041868</v>
      </c>
    </row>
    <row r="53" spans="1:4" x14ac:dyDescent="0.2">
      <c r="A53" s="87" t="s">
        <v>71</v>
      </c>
      <c r="B53" s="89"/>
      <c r="C53" s="93"/>
      <c r="D53" s="93"/>
    </row>
    <row r="54" spans="1:4" x14ac:dyDescent="0.2">
      <c r="A54" s="92" t="s">
        <v>79</v>
      </c>
      <c r="B54" s="89"/>
      <c r="C54" s="93">
        <f>C22</f>
        <v>672538</v>
      </c>
      <c r="D54" s="93">
        <f>D22</f>
        <v>750385</v>
      </c>
    </row>
    <row r="55" spans="1:4" x14ac:dyDescent="0.2">
      <c r="A55" s="92" t="s">
        <v>80</v>
      </c>
      <c r="B55" s="89"/>
      <c r="C55" s="93">
        <v>0</v>
      </c>
      <c r="D55" s="93">
        <f>D19</f>
        <v>8540</v>
      </c>
    </row>
    <row r="56" spans="1:4" x14ac:dyDescent="0.2">
      <c r="A56" s="92" t="s">
        <v>81</v>
      </c>
      <c r="B56" s="89"/>
      <c r="C56" s="93">
        <f>C20</f>
        <v>0</v>
      </c>
      <c r="D56" s="93">
        <f>D20</f>
        <v>0</v>
      </c>
    </row>
    <row r="57" spans="1:4" x14ac:dyDescent="0.2">
      <c r="A57" s="92" t="s">
        <v>82</v>
      </c>
      <c r="B57" s="89" t="e">
        <f>#REF!/#REF!</f>
        <v>#REF!</v>
      </c>
      <c r="C57" s="93">
        <f>C21</f>
        <v>10200122</v>
      </c>
      <c r="D57" s="93">
        <f>D21</f>
        <v>12280804</v>
      </c>
    </row>
    <row r="58" spans="1:4" x14ac:dyDescent="0.2">
      <c r="A58" s="92" t="s">
        <v>83</v>
      </c>
      <c r="B58" s="89"/>
      <c r="C58" s="93">
        <f>C23</f>
        <v>2457</v>
      </c>
      <c r="D58" s="93">
        <f>D23</f>
        <v>2139</v>
      </c>
    </row>
    <row r="59" spans="1:4" x14ac:dyDescent="0.2">
      <c r="A59" s="92" t="s">
        <v>84</v>
      </c>
      <c r="B59" s="89"/>
      <c r="C59" s="93">
        <f>C52-C54-C55-C56-C57-C58</f>
        <v>3572</v>
      </c>
      <c r="D59" s="93">
        <f>D52-D54-D55-D56-D57-D58</f>
        <v>0</v>
      </c>
    </row>
    <row r="60" spans="1:4" x14ac:dyDescent="0.2">
      <c r="A60" s="88"/>
      <c r="B60" s="89"/>
      <c r="C60" s="87"/>
      <c r="D60" s="87"/>
    </row>
    <row r="61" spans="1:4" x14ac:dyDescent="0.2">
      <c r="B61" s="89"/>
      <c r="C61" s="87"/>
      <c r="D61" s="87"/>
    </row>
    <row r="62" spans="1:4" x14ac:dyDescent="0.2">
      <c r="A62" s="88" t="s">
        <v>85</v>
      </c>
      <c r="B62" s="89"/>
      <c r="C62" s="90">
        <f>IF(C34&gt;0,C34,C35*(-1))</f>
        <v>2525711</v>
      </c>
      <c r="D62" s="90">
        <f>IF(D34&gt;0,D34,D35*(-1))</f>
        <v>620986</v>
      </c>
    </row>
    <row r="63" spans="1:4" x14ac:dyDescent="0.2">
      <c r="A63" s="87" t="s">
        <v>71</v>
      </c>
      <c r="B63" s="89"/>
      <c r="C63" s="87"/>
      <c r="D63" s="87"/>
    </row>
    <row r="64" spans="1:4" x14ac:dyDescent="0.2">
      <c r="A64" s="92" t="s">
        <v>86</v>
      </c>
      <c r="B64" s="89"/>
      <c r="C64" s="93">
        <f t="shared" ref="C64:D66" si="0">C46-C55</f>
        <v>17924</v>
      </c>
      <c r="D64" s="93">
        <f t="shared" si="0"/>
        <v>-1510</v>
      </c>
    </row>
    <row r="65" spans="1:4" x14ac:dyDescent="0.2">
      <c r="A65" s="92" t="s">
        <v>87</v>
      </c>
      <c r="B65" s="89"/>
      <c r="C65" s="93">
        <f t="shared" si="0"/>
        <v>921929</v>
      </c>
      <c r="D65" s="93">
        <f t="shared" si="0"/>
        <v>1011387</v>
      </c>
    </row>
    <row r="66" spans="1:4" x14ac:dyDescent="0.2">
      <c r="A66" s="92" t="s">
        <v>88</v>
      </c>
      <c r="B66" s="89"/>
      <c r="C66" s="93">
        <f t="shared" si="0"/>
        <v>1561088</v>
      </c>
      <c r="D66" s="93">
        <f t="shared" si="0"/>
        <v>-455475</v>
      </c>
    </row>
    <row r="67" spans="1:4" x14ac:dyDescent="0.2">
      <c r="A67" s="92" t="s">
        <v>89</v>
      </c>
      <c r="B67" s="89"/>
      <c r="C67" s="95">
        <f>C62-C64-C65-C66</f>
        <v>24770</v>
      </c>
      <c r="D67" s="95">
        <f>D62-D64-D65-D66</f>
        <v>66584</v>
      </c>
    </row>
    <row r="68" spans="1:4" x14ac:dyDescent="0.2">
      <c r="B68" s="89"/>
      <c r="C68" s="87"/>
      <c r="D68" s="87"/>
    </row>
    <row r="69" spans="1:4" x14ac:dyDescent="0.2">
      <c r="A69" s="87" t="s">
        <v>90</v>
      </c>
      <c r="B69" s="89"/>
      <c r="C69" s="96">
        <f>C62/C42</f>
        <v>0.18842402494703231</v>
      </c>
      <c r="D69" s="96">
        <f>D62/D42</f>
        <v>4.5450679631063903E-2</v>
      </c>
    </row>
    <row r="70" spans="1:4" x14ac:dyDescent="0.2">
      <c r="A70" s="87" t="s">
        <v>91</v>
      </c>
      <c r="B70" s="89"/>
      <c r="C70" s="96">
        <f>C42/'[4]Bilant FP3'!AD66</f>
        <v>0.27082366020589138</v>
      </c>
      <c r="D70" s="96">
        <f>D42/'[4]Bilant FP3'!AE66</f>
        <v>0.25401269705227414</v>
      </c>
    </row>
    <row r="71" spans="1:4" x14ac:dyDescent="0.2">
      <c r="A71" s="87" t="s">
        <v>92</v>
      </c>
      <c r="B71" s="89"/>
      <c r="C71" s="93">
        <f>C42/C52</f>
        <v>1.2321705308424573</v>
      </c>
      <c r="D71" s="93">
        <f>D42/D52</f>
        <v>1.0476148048730443</v>
      </c>
    </row>
  </sheetData>
  <mergeCells count="7">
    <mergeCell ref="B2:D2"/>
    <mergeCell ref="B3:D3"/>
    <mergeCell ref="A1:A2"/>
    <mergeCell ref="B1:D1"/>
    <mergeCell ref="A4:A6"/>
    <mergeCell ref="B4:B6"/>
    <mergeCell ref="C4:D5"/>
  </mergeCells>
  <dataValidations count="2">
    <dataValidation allowBlank="1" showInputMessage="1" showErrorMessage="1" errorTitle="Eroare format data" error="Eroare format data" sqref="C19:D26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FPF AEGON ESENTIAL</vt:lpstr>
      <vt:lpstr>FPF AZT MODERATO</vt:lpstr>
      <vt:lpstr>FPF AZT VIVACE</vt:lpstr>
      <vt:lpstr>FPF BCR PLUS</vt:lpstr>
      <vt:lpstr>FPF BRD MEDIO</vt:lpstr>
      <vt:lpstr>FPF PENSIA MEA</vt:lpstr>
      <vt:lpstr>FPF NN ACTIV</vt:lpstr>
      <vt:lpstr>FPF NN OPTIM</vt:lpstr>
      <vt:lpstr>FPF RAIFFEISEN ACUMULARE</vt:lpstr>
      <vt:lpstr>FPF STABIL</vt:lpstr>
      <vt:lpstr>'FPF AEGON ESENTIAL'!Print_Area</vt:lpstr>
      <vt:lpstr>'FPF AZT MODERATO'!Print_Area</vt:lpstr>
      <vt:lpstr>'FPF AZT VIVACE'!Print_Area</vt:lpstr>
      <vt:lpstr>'FPF BCR PLUS'!Print_Area</vt:lpstr>
      <vt:lpstr>'FPF BRD MEDIO'!Print_Area</vt:lpstr>
      <vt:lpstr>'FPF NN ACTIV'!Print_Area</vt:lpstr>
      <vt:lpstr>'FPF NN OPTIM'!Print_Area</vt:lpstr>
      <vt:lpstr>'FPF PENSIA MEA'!Print_Area</vt:lpstr>
      <vt:lpstr>'FPF RAIFFEISEN ACUMULARE'!Print_Area</vt:lpstr>
      <vt:lpstr>'FPF STABIL'!Print_Area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Florentina.STEF</dc:creator>
  <cp:lastModifiedBy>Florentina.STEF</cp:lastModifiedBy>
  <dcterms:created xsi:type="dcterms:W3CDTF">2019-02-22T11:39:25Z</dcterms:created>
  <dcterms:modified xsi:type="dcterms:W3CDTF">2019-02-22T12:15:35Z</dcterms:modified>
</cp:coreProperties>
</file>